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baeva_sg\Desktop\работа\Алина\КЦСОН\2026\Запрос цен (хозтовары)\"/>
    </mc:Choice>
  </mc:AlternateContent>
  <xr:revisionPtr revIDLastSave="0" documentId="13_ncr:1_{29AACD32-6E4C-424E-BEB0-493EE4E6B348}" xr6:coauthVersionLast="47" xr6:coauthVersionMax="47" xr10:uidLastSave="{00000000-0000-0000-0000-000000000000}"/>
  <bookViews>
    <workbookView xWindow="-120" yWindow="-120" windowWidth="29040" windowHeight="15840" xr2:uid="{00E2C60C-A42A-4A05-ACFA-A477EFCCD7A0}"/>
  </bookViews>
  <sheets>
    <sheet name="Хозтовары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2" l="1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7" i="2"/>
  <c r="K8" i="2"/>
  <c r="L8" i="2" s="1"/>
  <c r="K9" i="2"/>
  <c r="L9" i="2" s="1"/>
  <c r="K10" i="2"/>
  <c r="L10" i="2" s="1"/>
  <c r="K11" i="2"/>
  <c r="L11" i="2" s="1"/>
  <c r="K12" i="2"/>
  <c r="L12" i="2" s="1"/>
  <c r="K13" i="2"/>
  <c r="L13" i="2" s="1"/>
  <c r="K14" i="2"/>
  <c r="L14" i="2" s="1"/>
  <c r="K15" i="2"/>
  <c r="L15" i="2" s="1"/>
  <c r="K16" i="2"/>
  <c r="L16" i="2" s="1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L27" i="2" s="1"/>
  <c r="K28" i="2"/>
  <c r="L28" i="2" s="1"/>
  <c r="K29" i="2"/>
  <c r="L29" i="2" s="1"/>
  <c r="K30" i="2"/>
  <c r="L30" i="2" s="1"/>
  <c r="K31" i="2"/>
  <c r="L31" i="2" s="1"/>
  <c r="K32" i="2"/>
  <c r="L32" i="2" s="1"/>
  <c r="K33" i="2"/>
  <c r="L33" i="2" s="1"/>
  <c r="K34" i="2"/>
  <c r="L34" i="2" s="1"/>
  <c r="K35" i="2"/>
  <c r="L35" i="2" s="1"/>
  <c r="K36" i="2"/>
  <c r="L36" i="2" s="1"/>
  <c r="K37" i="2"/>
  <c r="L37" i="2" s="1"/>
  <c r="K38" i="2"/>
  <c r="L38" i="2" s="1"/>
  <c r="K39" i="2"/>
  <c r="L39" i="2" s="1"/>
  <c r="K40" i="2"/>
  <c r="L40" i="2" s="1"/>
  <c r="K41" i="2"/>
  <c r="L41" i="2" s="1"/>
  <c r="K42" i="2"/>
  <c r="L42" i="2" s="1"/>
  <c r="K43" i="2"/>
  <c r="L43" i="2" s="1"/>
  <c r="K44" i="2"/>
  <c r="L44" i="2" s="1"/>
  <c r="K45" i="2"/>
  <c r="L45" i="2" s="1"/>
  <c r="K46" i="2"/>
  <c r="L46" i="2" s="1"/>
  <c r="K47" i="2"/>
  <c r="L47" i="2" s="1"/>
  <c r="K48" i="2"/>
  <c r="L48" i="2" s="1"/>
  <c r="K49" i="2"/>
  <c r="L49" i="2" s="1"/>
  <c r="K50" i="2"/>
  <c r="L50" i="2" s="1"/>
  <c r="K51" i="2"/>
  <c r="L51" i="2" s="1"/>
  <c r="K52" i="2"/>
  <c r="L52" i="2" s="1"/>
  <c r="K53" i="2"/>
  <c r="L53" i="2" s="1"/>
  <c r="K54" i="2"/>
  <c r="L54" i="2" s="1"/>
  <c r="K55" i="2"/>
  <c r="L55" i="2" s="1"/>
  <c r="K56" i="2"/>
  <c r="L56" i="2" s="1"/>
  <c r="K57" i="2"/>
  <c r="L57" i="2" s="1"/>
  <c r="K58" i="2"/>
  <c r="L58" i="2" s="1"/>
  <c r="K59" i="2"/>
  <c r="L59" i="2" s="1"/>
  <c r="K60" i="2"/>
  <c r="L60" i="2" s="1"/>
  <c r="K7" i="2"/>
  <c r="L7" i="2" s="1"/>
  <c r="L61" i="2" l="1"/>
</calcChain>
</file>

<file path=xl/sharedStrings.xml><?xml version="1.0" encoding="utf-8"?>
<sst xmlns="http://schemas.openxmlformats.org/spreadsheetml/2006/main" count="231" uniqueCount="153">
  <si>
    <t>№ п/п</t>
  </si>
  <si>
    <t>Наименование</t>
  </si>
  <si>
    <t>Кол-во</t>
  </si>
  <si>
    <t>упаковка</t>
  </si>
  <si>
    <t>Ед. изм.</t>
  </si>
  <si>
    <t>пара</t>
  </si>
  <si>
    <t>штука</t>
  </si>
  <si>
    <t>набор</t>
  </si>
  <si>
    <t>Код ОКПД2</t>
  </si>
  <si>
    <t>Характеристики</t>
  </si>
  <si>
    <t>32.50.50.190</t>
  </si>
  <si>
    <t>17.22.11.110</t>
  </si>
  <si>
    <t>22.22.11.000</t>
  </si>
  <si>
    <t>Объем - не менее 120 л, плотность не менее 55мкм, количество в упаковке не менее 10шт., размер - 68*105 см, материал  - ПВД</t>
  </si>
  <si>
    <t>20.41.31.130</t>
  </si>
  <si>
    <t>14.12.30.150</t>
  </si>
  <si>
    <t>17.22.11.130</t>
  </si>
  <si>
    <t>Цена 1</t>
  </si>
  <si>
    <t>Цена 2</t>
  </si>
  <si>
    <t>Цена 3</t>
  </si>
  <si>
    <t>Форма выпуска  - рулон, количество рулонов в упаковке – не менее 4 шт., кол-во слоев – не менее 3, тиснение  - да, перфорация  -да</t>
  </si>
  <si>
    <t>22.29.23.120</t>
  </si>
  <si>
    <t xml:space="preserve">	20.41.32.119</t>
  </si>
  <si>
    <t>32.99.59.000</t>
  </si>
  <si>
    <t>Материал  - хлопок, назначение  - для мытья пола, размер  - 80-100 см, цвет  - белая, индивидуальная упаковка</t>
  </si>
  <si>
    <t>24.42.25.120</t>
  </si>
  <si>
    <t>Назначение  - для уборки, форма выпуска  - рулон, количество листов в рулоне - не менее 140</t>
  </si>
  <si>
    <t>20.41.32.113</t>
  </si>
  <si>
    <t>Назначение для чистки - стекол, пластика и зеркал, объем  - не менее 500 мл., форма выпуска  - спрей</t>
  </si>
  <si>
    <t xml:space="preserve">Средство чистящее </t>
  </si>
  <si>
    <t>22.19.60.119</t>
  </si>
  <si>
    <t>20.41.32.119</t>
  </si>
  <si>
    <t>20.41.44.120</t>
  </si>
  <si>
    <t>Назначение - для чистки оптики и стекла, материал  - микрофибра, размер - 30*30 см, цвет - синяя</t>
  </si>
  <si>
    <t>Назначение - для чистки сильных загрязнений на стеклах и зеркалах, материал  - микрофибра с пропиткой PVA, размер - 30*30 см, цвет - синяя, европодвес</t>
  </si>
  <si>
    <t>20.41.32.129</t>
  </si>
  <si>
    <t>25.73.10.000</t>
  </si>
  <si>
    <t>Назначение  - от мочевого камня и ржавчины, форма выпуска  - концентрат, объем 750 мл</t>
  </si>
  <si>
    <t>Материал  - пластик, насадка - наличие, объем  - 10 л</t>
  </si>
  <si>
    <t>22.21.10.110</t>
  </si>
  <si>
    <t>Назначение  - для триммера, диаметр  - 2,4 мм, длина  - не менее 12 м, материал  - нейлон</t>
  </si>
  <si>
    <t>Высота  - не менее 6,5 м, количество секций  - 4, количество ступеней  - 6, трансформер - да, нескользящие накладки на ножки  - да, материал  - алюминий</t>
  </si>
  <si>
    <t>25.99.29.190</t>
  </si>
  <si>
    <t>Объем - не менее 35л, плотность - не менее 15мкм, количество в упаковке - не менее 20шт., завязки - наличие, материал  - биоразлагаемый ПНД</t>
  </si>
  <si>
    <t>рулон</t>
  </si>
  <si>
    <t>Материал  - пищевой пластик, назначение  - для кулинарии, в составе набора  - 3 ножа разной длины, шпатель для теста</t>
  </si>
  <si>
    <t>22.29.23.110</t>
  </si>
  <si>
    <t>32.99.11.199</t>
  </si>
  <si>
    <t>Материал  - винил, в упаковке - не менее 50 пар, размер М, цвет  - прозрачные</t>
  </si>
  <si>
    <t>Назначение - многоцелевая, тип  - аэрозоль, вид смазки  - силиконовая, объем - не менее 400 мл, фасовка  - баллон</t>
  </si>
  <si>
    <t>20.59.41.000</t>
  </si>
  <si>
    <t>Назначение  - поливочная, регулируемая  - да, размер соединителя в комплекте -  3/4" </t>
  </si>
  <si>
    <t>Количество слоев - 1, размер - 24*24 см, цвет  - белые, в упаковке - не менее 100 шт</t>
  </si>
  <si>
    <t>20.41.20.190</t>
  </si>
  <si>
    <t>20.41.32.110</t>
  </si>
  <si>
    <t>17.22.13.192</t>
  </si>
  <si>
    <t>Тип  - информационная табличка, длина  - не менее 300 см, ширина  - не менее 20 см, текст: "Машины у ворот не ставить", материал - ПВХ (поливинилхлорид), формат - горизонтальная</t>
  </si>
  <si>
    <t>Материал  - полипропилен, объем  - не менее 0,6 л, диаметр  - не менее 15 см, назначение  - для холодного и для горячего, количество штук в наборе  - не менее 50</t>
  </si>
  <si>
    <t>Тип - ручной прожектор, источник света  - светодиод 1Вт + 12 SMD, материал корпуса  - пластик, количество режимов работы  - 2, световой поток  - 45 лм, питание: от встроенного аккумулятора 4V 1.2Ah, подзарядка: от сети 220В</t>
  </si>
  <si>
    <t>27.40.21.120</t>
  </si>
  <si>
    <t>Материал - платик, количество форм в наборе  - не менее 12, тематика - новогодняя, праздник, размер форм  - не менее 5*5 см</t>
  </si>
  <si>
    <t>Материал - дерево (бамбук), тип лезвия  - круглое, длина  - 250 мм, ширина  - 3 мм, количество штук в упаковке - 100</t>
  </si>
  <si>
    <t>16.29.12.000</t>
  </si>
  <si>
    <t>Вид упаковки  - канистра, объем  - не менее 4,8 л., назначение - для цветного белья</t>
  </si>
  <si>
    <t>Вид упаковки  - цефленовый пакет, количество штук в упаковке  - не менее 50 шт, материал - нетканый, пропитывающий состав  - лосьон, назначение  - детские, размер салфетки  - не менее 17*19 см, антибактериальный эффект  - да</t>
  </si>
  <si>
    <t>Вид упаковки  - туба, количество штук в упаковке  - не менее 100 шт, назначение  - универсальные, материал  -нетканый, антибактериальные - да, размер  - не менее 10*12 см</t>
  </si>
  <si>
    <t>Назначение - для выпечки, цвет  - бежевая, ширина - 38 см, длина  - не менее 25 м, плотность - 35г/м2, форма выпуска  - рулон, силиконизированная  - да</t>
  </si>
  <si>
    <t>Форма метлы  - круглая, материал рабочей части  - полипропилен, материал черенка  - дерево, ширина метлы - не менее 140 мм, длина щетины  - не менее 310 мм, длина ручки  - не менее 1100 мм, крепление - резьба</t>
  </si>
  <si>
    <t>Назначение  - хозяйственный для мусора, материал  -пластик, наличие ручки  - да, длина ручки - не менее 800мм, ширина совка  - не менее 230 мм</t>
  </si>
  <si>
    <t>Назначение - для приготовления и хранения пищи в быту, на производстве, материал  - алюминиевый сплав, длина  - не менее 10 м, ширина  - не менее 29 см, толщина  - не менее 11 мкм</t>
  </si>
  <si>
    <t>Плотность не менее 30 мкм, в упаковке 100 шт (50 пар), длина - не менее 40 см, высота - не менее 14 см, материал - ПНД, фиксирующая резинка  - наличие, цвет  - синий, упаковка  - полиэтиленовый пакет</t>
  </si>
  <si>
    <t xml:space="preserve">Бахилы одноразовые прочные </t>
  </si>
  <si>
    <t xml:space="preserve">Мыло-крем жидкое OfficeClean Профессиональное "Антибактериальное"
</t>
  </si>
  <si>
    <t xml:space="preserve">Бумага туалетная </t>
  </si>
  <si>
    <t>Бумага (пергамент) для выпечки </t>
  </si>
  <si>
    <t>Вид - веерные проволочные регулируемые, наличие ручки  - да, материал ручки и рабочей части  - металл, количество зубьев  - не менее 15</t>
  </si>
  <si>
    <t>Веерные  грабли</t>
  </si>
  <si>
    <t>Гель для стирки BiMax "Color"</t>
  </si>
  <si>
    <t xml:space="preserve">Губки для посуды </t>
  </si>
  <si>
    <t xml:space="preserve">Леска </t>
  </si>
  <si>
    <t>Лестница-стремянка  MegaMassXXL</t>
  </si>
  <si>
    <t>Форма метлы  - плоская веерная, материал метлы  - полипропилен, ширина метлы  - не менее 150 мм, наличие черенка  - да, длина черенка  - не менее 1200 мм, крепление - резьба, материал черенка  - дерево</t>
  </si>
  <si>
    <t xml:space="preserve">Метла </t>
  </si>
  <si>
    <t>Насадка</t>
  </si>
  <si>
    <t>Лейка</t>
  </si>
  <si>
    <t>Мешки для мусора</t>
  </si>
  <si>
    <t xml:space="preserve">Мешки для мусора </t>
  </si>
  <si>
    <t xml:space="preserve">Мыло-крем жидкое OfficeClean "Детское" </t>
  </si>
  <si>
    <t>Набор пластиковых ножей 3 шт + шпатель для теста</t>
  </si>
  <si>
    <t>Перчатки виниловые</t>
  </si>
  <si>
    <t>Класс  - не менее 10, с точечным ПВХ, 3 нитки, материал – х/б, покрытие на ладони – латекс, количество пар в упаковке - не менее 10, класс 13</t>
  </si>
  <si>
    <t xml:space="preserve">Перчатки защитные трикотажные с двойным латексным покрытием </t>
  </si>
  <si>
    <t>Перчатки резиновые хозяйственные</t>
  </si>
  <si>
    <t xml:space="preserve">Перчатки резиновые хозяйственные </t>
  </si>
  <si>
    <t>Вид материала  - натуральный латекс, размер L, цвет - желтые, пакет с европодвесом, с хлопковым напылением - да</t>
  </si>
  <si>
    <t>Вид материала  - натуральный латекс, размер XL, цвет - желтые, пакет с европодвесом,  с хлопковым напылением - да</t>
  </si>
  <si>
    <t>Вид материала  - натуральный латекс, размер М, цвет -  желтые, пакет с европодвесом,  с хлопковым напылением - да</t>
  </si>
  <si>
    <t xml:space="preserve">Класс - не менее 10, с точечным ПВХ, 5 ниток, цвет - белый, материал – х/б,  132 текс, 43-45г, количество пар в упаковке  - не менее 10, </t>
  </si>
  <si>
    <t xml:space="preserve">Перчатки х/б </t>
  </si>
  <si>
    <t>Смазка REXANT</t>
  </si>
  <si>
    <t>Полотенца бумажные в рулонах Papia</t>
  </si>
  <si>
    <t xml:space="preserve">Салфетка для оптики и стекла </t>
  </si>
  <si>
    <t xml:space="preserve">Салфетка для уборки </t>
  </si>
  <si>
    <t xml:space="preserve">Салфетки бумажные </t>
  </si>
  <si>
    <t>Салфетки влажные "Детские"</t>
  </si>
  <si>
    <t xml:space="preserve">Салфетки чистящие влажные </t>
  </si>
  <si>
    <t xml:space="preserve">Скатерть одноразовая Luscan </t>
  </si>
  <si>
    <t xml:space="preserve">Совок для мусора </t>
  </si>
  <si>
    <t xml:space="preserve">Солевая эссенция </t>
  </si>
  <si>
    <t xml:space="preserve">Средство  OfficeClean Морской бриз </t>
  </si>
  <si>
    <t xml:space="preserve">Средство для мытья посуды Fairy Нежные руки Ромашка и витамин E </t>
  </si>
  <si>
    <t xml:space="preserve">Средство для прочистки труб Sanfor </t>
  </si>
  <si>
    <t>Средство чистящее Пемолюкс "Сода 7. Морской бриз"</t>
  </si>
  <si>
    <t>Средство чистящее Сиф "Active Fresh"</t>
  </si>
  <si>
    <t>Материал - бумага, количество штук в упаковке - не мене 500, объем  - 280/250 мл, цвет  - крафт</t>
  </si>
  <si>
    <t xml:space="preserve">Стакан одноразовый бумажный </t>
  </si>
  <si>
    <t>Одноразовые стаканы пластиковые</t>
  </si>
  <si>
    <t>Табличка "Машины у ворот не ставить"</t>
  </si>
  <si>
    <t xml:space="preserve">Тарелки одноразовые суповые </t>
  </si>
  <si>
    <t>Тряпка для мытья пола</t>
  </si>
  <si>
    <t xml:space="preserve">Тряпки для уборки UNICUM </t>
  </si>
  <si>
    <t xml:space="preserve">Фольга пищевая алюминиевая </t>
  </si>
  <si>
    <t>Фонарь-прожектор Smartbuy SBF-303-K</t>
  </si>
  <si>
    <t>Формы для печенья новогодние Доляна «Праздник»</t>
  </si>
  <si>
    <t>Чистящее средство для сантехники OfficeClean "Лимонная свежесть"</t>
  </si>
  <si>
    <t>Чистящее ср-во для сантехники "Санитарный гель. Антиржавчина"</t>
  </si>
  <si>
    <t>Вид упаковки  - канистра, назначение  - для сантехники, от ржавчины, с щавелевй кислотой - да, объем  -  5 л.</t>
  </si>
  <si>
    <t>Чистящее средство для сантехники Sanfor "Universal 10в1. Лимонная свежесть"</t>
  </si>
  <si>
    <t xml:space="preserve">Шампура/шпажки для шашлыка </t>
  </si>
  <si>
    <t>Длина - не менее 45 метров, втулка - наличие, количеств слоев  - 1, цвет  - белый, в упаковке не менее 72 рулонов, втулка  - наличие</t>
  </si>
  <si>
    <t>Назначение  для мытья посуды, материал  - поролон с абразивным слоем, размер  - длина  - не менее 9 см, ширина  - не менее 6 см. высота  - не менее 2,7 см, в упаковке  - не менее 10 шт.</t>
  </si>
  <si>
    <t>Вид упаковки - пластиковая бутылка, объем - не менее 500 мл., аромат - ромашковый, назначение  - антибактериальное, дозатор  - наличие</t>
  </si>
  <si>
    <t>Вид упаковки - канистра, объем - не менее 5 л., аромат - нейтральный, назначение  - антибактериальное</t>
  </si>
  <si>
    <t>Назначение - для мытья посуды, отдушки  - ромашка и ватимин Е , форма выпуска  - гель, объем не менее 450мл, тара  - флакон</t>
  </si>
  <si>
    <t>Назначение - для прочистки труб,  форма выпуска  - гель, объем не менее 1л, тара  - флакон</t>
  </si>
  <si>
    <t>Форма выпуска  - порошок, отдушки  - морской бриз, объем не менее 480г, вид упаковки  - флакон</t>
  </si>
  <si>
    <t xml:space="preserve">Форма выпуска  - крем с микрокристаллами, объем - не менее 500мл; тара  - пластиковая бутылка, назначение - для чистки поверхностей, для мытья пола, для кухни, для ванной, для унитазов; </t>
  </si>
  <si>
    <t>Вид упаковки - флакон, назначение  - для сантехники, гель с хлором, объем -  750 мл</t>
  </si>
  <si>
    <t>Вид упаковки  - флакон, назначение  - для сантехники, от ржавчины, с щавелевй кислотой, пуш-пул, объем  - не менее 750 мл</t>
  </si>
  <si>
    <t>Вид упаковки  - флакон, назначение  - для сантехники, гель с хлором, объем -  1 л</t>
  </si>
  <si>
    <t>Вид упаковки  - флакон, назначение  - универсальное, гель, объем -  1 л</t>
  </si>
  <si>
    <t>Сумма, руб.</t>
  </si>
  <si>
    <t>Поставка хозяйственных товаров для нужд ГБУСО ВО «Александровский комплексный центр социального обслуживания населения»</t>
  </si>
  <si>
    <t>Расчет НМЦД</t>
  </si>
  <si>
    <t>Средняя цена за ед. изм., руб.</t>
  </si>
  <si>
    <t>Наименьшая цена за ед. изм., руб.</t>
  </si>
  <si>
    <t>ВСЕГО:</t>
  </si>
  <si>
    <t>Чистящее средство универсальное Доместос Professional "Свежесть атлантики"</t>
  </si>
  <si>
    <t>Объем  - 200 мл, количество штук в упаковке  - 100, цвет  - белый, материал  - пластик, назначение  -для холодных и горячих напитков</t>
  </si>
  <si>
    <t>Назначение - для мытья полов, аромат  - морской бриз, форма выпуска  - концентрат, объем не менее 1 л</t>
  </si>
  <si>
    <t>Материал  - спанбонд, длина - не менее 140 см, ширина  - не менее 110 см, цвет  - белая</t>
  </si>
  <si>
    <t>32.91.11.000</t>
  </si>
  <si>
    <t>22.29.26.110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</si>
</sst>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" fontId="2" fillId="0" borderId="0" xfId="0" applyNumberFormat="1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68AF-79B3-4A9F-83B1-BE9CB010C996}">
  <sheetPr>
    <pageSetUpPr fitToPage="1"/>
  </sheetPr>
  <dimension ref="A2:L61"/>
  <sheetViews>
    <sheetView tabSelected="1" topLeftCell="A46" workbookViewId="0">
      <selection activeCell="B49" sqref="B49"/>
    </sheetView>
  </sheetViews>
  <sheetFormatPr defaultRowHeight="15" x14ac:dyDescent="0.25"/>
  <cols>
    <col min="1" max="1" width="5.7109375" customWidth="1"/>
    <col min="2" max="2" width="13" customWidth="1"/>
    <col min="3" max="3" width="20.5703125" customWidth="1"/>
    <col min="4" max="4" width="33.7109375" customWidth="1"/>
    <col min="5" max="5" width="13" customWidth="1"/>
    <col min="6" max="6" width="11" customWidth="1"/>
    <col min="7" max="7" width="11" style="1" customWidth="1"/>
    <col min="8" max="8" width="13.140625" style="1" customWidth="1"/>
    <col min="9" max="9" width="13" style="1" customWidth="1"/>
    <col min="10" max="10" width="14.7109375" style="1" customWidth="1"/>
    <col min="11" max="11" width="13" style="1" customWidth="1"/>
    <col min="12" max="12" width="17.42578125" style="1" customWidth="1"/>
  </cols>
  <sheetData>
    <row r="2" spans="1:12" x14ac:dyDescent="0.25">
      <c r="J2" s="22" t="s">
        <v>143</v>
      </c>
      <c r="K2" s="22"/>
      <c r="L2" s="22"/>
    </row>
    <row r="4" spans="1:12" ht="15" customHeight="1" x14ac:dyDescent="0.25">
      <c r="A4" s="20" t="s">
        <v>142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s="18" customFormat="1" ht="57.75" customHeight="1" x14ac:dyDescent="0.25">
      <c r="A6" s="3" t="s">
        <v>0</v>
      </c>
      <c r="B6" s="3" t="s">
        <v>8</v>
      </c>
      <c r="C6" s="3" t="s">
        <v>1</v>
      </c>
      <c r="D6" s="3" t="s">
        <v>9</v>
      </c>
      <c r="E6" s="3" t="s">
        <v>4</v>
      </c>
      <c r="F6" s="3" t="s">
        <v>2</v>
      </c>
      <c r="G6" s="17" t="s">
        <v>17</v>
      </c>
      <c r="H6" s="17" t="s">
        <v>18</v>
      </c>
      <c r="I6" s="17" t="s">
        <v>19</v>
      </c>
      <c r="J6" s="17" t="s">
        <v>144</v>
      </c>
      <c r="K6" s="17" t="s">
        <v>145</v>
      </c>
      <c r="L6" s="17" t="s">
        <v>141</v>
      </c>
    </row>
    <row r="7" spans="1:12" ht="105" x14ac:dyDescent="0.25">
      <c r="A7" s="5">
        <v>1</v>
      </c>
      <c r="B7" s="5" t="s">
        <v>10</v>
      </c>
      <c r="C7" s="3" t="s">
        <v>71</v>
      </c>
      <c r="D7" s="3" t="s">
        <v>70</v>
      </c>
      <c r="E7" s="3" t="s">
        <v>3</v>
      </c>
      <c r="F7" s="2">
        <v>9</v>
      </c>
      <c r="G7" s="4">
        <v>179.78</v>
      </c>
      <c r="H7" s="4">
        <v>164.93</v>
      </c>
      <c r="I7" s="4">
        <v>188</v>
      </c>
      <c r="J7" s="4">
        <f>(G7+H7+I7)/3</f>
        <v>177.57000000000002</v>
      </c>
      <c r="K7" s="16">
        <f t="shared" ref="K7:K38" si="0">MIN(G7:I7)</f>
        <v>164.93</v>
      </c>
      <c r="L7" s="4">
        <f t="shared" ref="L7:L38" si="1">F7*K7</f>
        <v>1484.3700000000001</v>
      </c>
    </row>
    <row r="8" spans="1:12" ht="60" x14ac:dyDescent="0.25">
      <c r="A8" s="5">
        <v>2</v>
      </c>
      <c r="B8" s="5" t="s">
        <v>11</v>
      </c>
      <c r="C8" s="6" t="s">
        <v>73</v>
      </c>
      <c r="D8" s="6" t="s">
        <v>129</v>
      </c>
      <c r="E8" s="6" t="s">
        <v>3</v>
      </c>
      <c r="F8" s="5">
        <v>3</v>
      </c>
      <c r="G8" s="4">
        <v>1838</v>
      </c>
      <c r="H8" s="4">
        <v>1854</v>
      </c>
      <c r="I8" s="4">
        <v>1944</v>
      </c>
      <c r="J8" s="4">
        <f t="shared" ref="J8:J60" si="2">(G8+H8+I8)/3</f>
        <v>1878.6666666666667</v>
      </c>
      <c r="K8" s="16">
        <f t="shared" si="0"/>
        <v>1838</v>
      </c>
      <c r="L8" s="4">
        <f t="shared" si="1"/>
        <v>5514</v>
      </c>
    </row>
    <row r="9" spans="1:12" ht="90.75" customHeight="1" x14ac:dyDescent="0.25">
      <c r="A9" s="5">
        <v>3</v>
      </c>
      <c r="B9" s="5" t="s">
        <v>23</v>
      </c>
      <c r="C9" s="3" t="s">
        <v>74</v>
      </c>
      <c r="D9" s="3" t="s">
        <v>66</v>
      </c>
      <c r="E9" s="3" t="s">
        <v>44</v>
      </c>
      <c r="F9" s="2">
        <v>3</v>
      </c>
      <c r="G9" s="4">
        <v>216.5</v>
      </c>
      <c r="H9" s="4">
        <v>222.26</v>
      </c>
      <c r="I9" s="4">
        <v>252</v>
      </c>
      <c r="J9" s="4">
        <f t="shared" si="2"/>
        <v>230.25333333333333</v>
      </c>
      <c r="K9" s="16">
        <f t="shared" si="0"/>
        <v>216.5</v>
      </c>
      <c r="L9" s="4">
        <f t="shared" si="1"/>
        <v>649.5</v>
      </c>
    </row>
    <row r="10" spans="1:12" ht="75" customHeight="1" x14ac:dyDescent="0.25">
      <c r="A10" s="5">
        <v>4</v>
      </c>
      <c r="B10" s="5" t="s">
        <v>36</v>
      </c>
      <c r="C10" s="6" t="s">
        <v>76</v>
      </c>
      <c r="D10" s="6" t="s">
        <v>75</v>
      </c>
      <c r="E10" s="6" t="s">
        <v>6</v>
      </c>
      <c r="F10" s="5">
        <v>1</v>
      </c>
      <c r="G10" s="4">
        <v>499</v>
      </c>
      <c r="H10" s="4">
        <v>722.74</v>
      </c>
      <c r="I10" s="4">
        <v>530</v>
      </c>
      <c r="J10" s="4">
        <f t="shared" si="2"/>
        <v>583.9133333333333</v>
      </c>
      <c r="K10" s="16">
        <f t="shared" si="0"/>
        <v>499</v>
      </c>
      <c r="L10" s="4">
        <f t="shared" si="1"/>
        <v>499</v>
      </c>
    </row>
    <row r="11" spans="1:12" ht="50.25" customHeight="1" x14ac:dyDescent="0.25">
      <c r="A11" s="5">
        <v>5</v>
      </c>
      <c r="B11" s="5" t="s">
        <v>35</v>
      </c>
      <c r="C11" s="6" t="s">
        <v>77</v>
      </c>
      <c r="D11" s="6" t="s">
        <v>63</v>
      </c>
      <c r="E11" s="6" t="s">
        <v>6</v>
      </c>
      <c r="F11" s="5">
        <v>1</v>
      </c>
      <c r="G11" s="4">
        <v>1499</v>
      </c>
      <c r="H11" s="4">
        <v>1479.18</v>
      </c>
      <c r="I11" s="4">
        <v>1495</v>
      </c>
      <c r="J11" s="4">
        <f t="shared" si="2"/>
        <v>1491.0600000000002</v>
      </c>
      <c r="K11" s="16">
        <f t="shared" si="0"/>
        <v>1479.18</v>
      </c>
      <c r="L11" s="4">
        <f t="shared" si="1"/>
        <v>1479.18</v>
      </c>
    </row>
    <row r="12" spans="1:12" ht="101.25" customHeight="1" x14ac:dyDescent="0.25">
      <c r="A12" s="5">
        <v>6</v>
      </c>
      <c r="B12" s="5" t="s">
        <v>21</v>
      </c>
      <c r="C12" s="6" t="s">
        <v>78</v>
      </c>
      <c r="D12" s="6" t="s">
        <v>130</v>
      </c>
      <c r="E12" s="6" t="s">
        <v>3</v>
      </c>
      <c r="F12" s="5">
        <v>5</v>
      </c>
      <c r="G12" s="4">
        <v>142</v>
      </c>
      <c r="H12" s="4">
        <v>175.9</v>
      </c>
      <c r="I12" s="4">
        <v>144</v>
      </c>
      <c r="J12" s="4">
        <f t="shared" si="2"/>
        <v>153.96666666666667</v>
      </c>
      <c r="K12" s="16">
        <f t="shared" si="0"/>
        <v>142</v>
      </c>
      <c r="L12" s="4">
        <f t="shared" si="1"/>
        <v>710</v>
      </c>
    </row>
    <row r="13" spans="1:12" ht="57" customHeight="1" x14ac:dyDescent="0.25">
      <c r="A13" s="5">
        <v>7</v>
      </c>
      <c r="B13" s="5" t="s">
        <v>39</v>
      </c>
      <c r="C13" s="6" t="s">
        <v>79</v>
      </c>
      <c r="D13" s="6" t="s">
        <v>40</v>
      </c>
      <c r="E13" s="6" t="s">
        <v>6</v>
      </c>
      <c r="F13" s="5">
        <v>10</v>
      </c>
      <c r="G13" s="4">
        <v>160</v>
      </c>
      <c r="H13" s="4">
        <v>196</v>
      </c>
      <c r="I13" s="4">
        <v>158</v>
      </c>
      <c r="J13" s="4">
        <f t="shared" si="2"/>
        <v>171.33333333333334</v>
      </c>
      <c r="K13" s="16">
        <f t="shared" si="0"/>
        <v>158</v>
      </c>
      <c r="L13" s="4">
        <f t="shared" si="1"/>
        <v>1580</v>
      </c>
    </row>
    <row r="14" spans="1:12" ht="78.75" customHeight="1" x14ac:dyDescent="0.25">
      <c r="A14" s="5">
        <v>8</v>
      </c>
      <c r="B14" s="5" t="s">
        <v>42</v>
      </c>
      <c r="C14" s="6" t="s">
        <v>80</v>
      </c>
      <c r="D14" s="6" t="s">
        <v>41</v>
      </c>
      <c r="E14" s="6" t="s">
        <v>6</v>
      </c>
      <c r="F14" s="5">
        <v>1</v>
      </c>
      <c r="G14" s="4">
        <v>17250</v>
      </c>
      <c r="H14" s="4">
        <v>17506</v>
      </c>
      <c r="I14" s="4">
        <v>15200</v>
      </c>
      <c r="J14" s="4">
        <f t="shared" si="2"/>
        <v>16652</v>
      </c>
      <c r="K14" s="16">
        <f t="shared" si="0"/>
        <v>15200</v>
      </c>
      <c r="L14" s="4">
        <f t="shared" si="1"/>
        <v>15200</v>
      </c>
    </row>
    <row r="15" spans="1:12" ht="100.5" customHeight="1" x14ac:dyDescent="0.25">
      <c r="A15" s="5">
        <v>9</v>
      </c>
      <c r="B15" s="5" t="s">
        <v>151</v>
      </c>
      <c r="C15" s="6" t="s">
        <v>82</v>
      </c>
      <c r="D15" s="6" t="s">
        <v>67</v>
      </c>
      <c r="E15" s="6" t="s">
        <v>6</v>
      </c>
      <c r="F15" s="5">
        <v>2</v>
      </c>
      <c r="G15" s="4">
        <v>690</v>
      </c>
      <c r="H15" s="4">
        <v>595.70000000000005</v>
      </c>
      <c r="I15" s="4">
        <v>640</v>
      </c>
      <c r="J15" s="4">
        <f t="shared" si="2"/>
        <v>641.9</v>
      </c>
      <c r="K15" s="16">
        <f t="shared" si="0"/>
        <v>595.70000000000005</v>
      </c>
      <c r="L15" s="4">
        <f t="shared" si="1"/>
        <v>1191.4000000000001</v>
      </c>
    </row>
    <row r="16" spans="1:12" ht="120" customHeight="1" x14ac:dyDescent="0.25">
      <c r="A16" s="5">
        <v>10</v>
      </c>
      <c r="B16" s="5" t="s">
        <v>151</v>
      </c>
      <c r="C16" s="6" t="s">
        <v>82</v>
      </c>
      <c r="D16" s="6" t="s">
        <v>81</v>
      </c>
      <c r="E16" s="6" t="s">
        <v>6</v>
      </c>
      <c r="F16" s="5">
        <v>2</v>
      </c>
      <c r="G16" s="4">
        <v>339</v>
      </c>
      <c r="H16" s="4">
        <v>327.27999999999997</v>
      </c>
      <c r="I16" s="4">
        <v>339</v>
      </c>
      <c r="J16" s="4">
        <f t="shared" si="2"/>
        <v>335.09333333333331</v>
      </c>
      <c r="K16" s="16">
        <f t="shared" si="0"/>
        <v>327.27999999999997</v>
      </c>
      <c r="L16" s="4">
        <f t="shared" si="1"/>
        <v>654.55999999999995</v>
      </c>
    </row>
    <row r="17" spans="1:12" ht="62.25" customHeight="1" x14ac:dyDescent="0.25">
      <c r="A17" s="5">
        <v>11</v>
      </c>
      <c r="B17" s="5" t="s">
        <v>151</v>
      </c>
      <c r="C17" s="6" t="s">
        <v>83</v>
      </c>
      <c r="D17" s="6" t="s">
        <v>51</v>
      </c>
      <c r="E17" s="6" t="s">
        <v>6</v>
      </c>
      <c r="F17" s="5">
        <v>1</v>
      </c>
      <c r="G17" s="4">
        <v>270</v>
      </c>
      <c r="H17" s="4">
        <v>291</v>
      </c>
      <c r="I17" s="4">
        <v>382</v>
      </c>
      <c r="J17" s="4">
        <f t="shared" si="2"/>
        <v>314.33333333333331</v>
      </c>
      <c r="K17" s="16">
        <f t="shared" si="0"/>
        <v>270</v>
      </c>
      <c r="L17" s="4">
        <f t="shared" si="1"/>
        <v>270</v>
      </c>
    </row>
    <row r="18" spans="1:12" ht="35.25" customHeight="1" x14ac:dyDescent="0.25">
      <c r="A18" s="5">
        <v>12</v>
      </c>
      <c r="B18" s="5" t="s">
        <v>36</v>
      </c>
      <c r="C18" s="6" t="s">
        <v>84</v>
      </c>
      <c r="D18" s="6" t="s">
        <v>38</v>
      </c>
      <c r="E18" s="6" t="s">
        <v>6</v>
      </c>
      <c r="F18" s="5">
        <v>1</v>
      </c>
      <c r="G18" s="4">
        <v>549</v>
      </c>
      <c r="H18" s="4">
        <v>556</v>
      </c>
      <c r="I18" s="4">
        <v>529</v>
      </c>
      <c r="J18" s="4">
        <f t="shared" si="2"/>
        <v>544.66666666666663</v>
      </c>
      <c r="K18" s="16">
        <f t="shared" si="0"/>
        <v>529</v>
      </c>
      <c r="L18" s="4">
        <f t="shared" si="1"/>
        <v>529</v>
      </c>
    </row>
    <row r="19" spans="1:12" ht="65.25" customHeight="1" x14ac:dyDescent="0.25">
      <c r="A19" s="5">
        <v>13</v>
      </c>
      <c r="B19" s="2" t="s">
        <v>12</v>
      </c>
      <c r="C19" s="6" t="s">
        <v>85</v>
      </c>
      <c r="D19" s="6" t="s">
        <v>13</v>
      </c>
      <c r="E19" s="6" t="s">
        <v>3</v>
      </c>
      <c r="F19" s="5">
        <v>20</v>
      </c>
      <c r="G19" s="4">
        <v>205</v>
      </c>
      <c r="H19" s="4">
        <v>332.68</v>
      </c>
      <c r="I19" s="4">
        <v>371</v>
      </c>
      <c r="J19" s="4">
        <f t="shared" si="2"/>
        <v>302.89333333333337</v>
      </c>
      <c r="K19" s="16">
        <f t="shared" si="0"/>
        <v>205</v>
      </c>
      <c r="L19" s="4">
        <f t="shared" si="1"/>
        <v>4100</v>
      </c>
    </row>
    <row r="20" spans="1:12" ht="87.75" customHeight="1" x14ac:dyDescent="0.25">
      <c r="A20" s="5">
        <v>14</v>
      </c>
      <c r="B20" s="2" t="s">
        <v>12</v>
      </c>
      <c r="C20" s="6" t="s">
        <v>86</v>
      </c>
      <c r="D20" s="6" t="s">
        <v>43</v>
      </c>
      <c r="E20" s="6" t="s">
        <v>3</v>
      </c>
      <c r="F20" s="5">
        <v>50</v>
      </c>
      <c r="G20" s="4">
        <v>173</v>
      </c>
      <c r="H20" s="4">
        <v>194.15</v>
      </c>
      <c r="I20" s="4">
        <v>174</v>
      </c>
      <c r="J20" s="4">
        <f t="shared" si="2"/>
        <v>180.38333333333333</v>
      </c>
      <c r="K20" s="16">
        <f t="shared" si="0"/>
        <v>173</v>
      </c>
      <c r="L20" s="4">
        <f t="shared" si="1"/>
        <v>8650</v>
      </c>
    </row>
    <row r="21" spans="1:12" ht="86.25" customHeight="1" x14ac:dyDescent="0.25">
      <c r="A21" s="5">
        <v>15</v>
      </c>
      <c r="B21" s="5" t="s">
        <v>14</v>
      </c>
      <c r="C21" s="6" t="s">
        <v>87</v>
      </c>
      <c r="D21" s="6" t="s">
        <v>131</v>
      </c>
      <c r="E21" s="6" t="s">
        <v>6</v>
      </c>
      <c r="F21" s="5">
        <v>25</v>
      </c>
      <c r="G21" s="4">
        <v>119</v>
      </c>
      <c r="H21" s="4">
        <v>128.93</v>
      </c>
      <c r="I21" s="4">
        <v>135.63</v>
      </c>
      <c r="J21" s="4">
        <f t="shared" si="2"/>
        <v>127.85333333333334</v>
      </c>
      <c r="K21" s="16">
        <f t="shared" si="0"/>
        <v>119</v>
      </c>
      <c r="L21" s="4">
        <f t="shared" si="1"/>
        <v>2975</v>
      </c>
    </row>
    <row r="22" spans="1:12" ht="88.5" customHeight="1" x14ac:dyDescent="0.25">
      <c r="A22" s="5">
        <v>16</v>
      </c>
      <c r="B22" s="5" t="s">
        <v>14</v>
      </c>
      <c r="C22" s="6" t="s">
        <v>72</v>
      </c>
      <c r="D22" s="6" t="s">
        <v>132</v>
      </c>
      <c r="E22" s="6" t="s">
        <v>6</v>
      </c>
      <c r="F22" s="5">
        <v>3</v>
      </c>
      <c r="G22" s="4">
        <v>1124</v>
      </c>
      <c r="H22" s="4">
        <v>1070</v>
      </c>
      <c r="I22" s="4">
        <v>1278</v>
      </c>
      <c r="J22" s="4">
        <f t="shared" si="2"/>
        <v>1157.3333333333333</v>
      </c>
      <c r="K22" s="16">
        <f t="shared" si="0"/>
        <v>1070</v>
      </c>
      <c r="L22" s="4">
        <f t="shared" si="1"/>
        <v>3210</v>
      </c>
    </row>
    <row r="23" spans="1:12" ht="71.25" customHeight="1" x14ac:dyDescent="0.25">
      <c r="A23" s="5">
        <v>17</v>
      </c>
      <c r="B23" s="5" t="s">
        <v>46</v>
      </c>
      <c r="C23" s="3" t="s">
        <v>88</v>
      </c>
      <c r="D23" s="3" t="s">
        <v>45</v>
      </c>
      <c r="E23" s="3" t="s">
        <v>7</v>
      </c>
      <c r="F23" s="2">
        <v>1</v>
      </c>
      <c r="G23" s="4">
        <v>493</v>
      </c>
      <c r="H23" s="4">
        <v>519</v>
      </c>
      <c r="I23" s="4">
        <v>605</v>
      </c>
      <c r="J23" s="4">
        <f t="shared" si="2"/>
        <v>539</v>
      </c>
      <c r="K23" s="16">
        <f t="shared" si="0"/>
        <v>493</v>
      </c>
      <c r="L23" s="4">
        <f t="shared" si="1"/>
        <v>493</v>
      </c>
    </row>
    <row r="24" spans="1:12" ht="57.75" customHeight="1" x14ac:dyDescent="0.25">
      <c r="A24" s="5">
        <v>18</v>
      </c>
      <c r="B24" s="5" t="s">
        <v>47</v>
      </c>
      <c r="C24" s="3" t="s">
        <v>89</v>
      </c>
      <c r="D24" s="3" t="s">
        <v>48</v>
      </c>
      <c r="E24" s="3" t="s">
        <v>3</v>
      </c>
      <c r="F24" s="3">
        <v>1</v>
      </c>
      <c r="G24" s="4">
        <v>345.57</v>
      </c>
      <c r="H24" s="4">
        <v>425.65</v>
      </c>
      <c r="I24" s="4">
        <v>399</v>
      </c>
      <c r="J24" s="4">
        <f t="shared" si="2"/>
        <v>390.07333333333332</v>
      </c>
      <c r="K24" s="16">
        <f t="shared" si="0"/>
        <v>345.57</v>
      </c>
      <c r="L24" s="4">
        <f t="shared" si="1"/>
        <v>345.57</v>
      </c>
    </row>
    <row r="25" spans="1:12" ht="85.5" customHeight="1" x14ac:dyDescent="0.25">
      <c r="A25" s="5">
        <v>19</v>
      </c>
      <c r="B25" s="5" t="s">
        <v>15</v>
      </c>
      <c r="C25" s="6" t="s">
        <v>91</v>
      </c>
      <c r="D25" s="6" t="s">
        <v>90</v>
      </c>
      <c r="E25" s="6" t="s">
        <v>3</v>
      </c>
      <c r="F25" s="6">
        <v>2</v>
      </c>
      <c r="G25" s="4">
        <v>496.74</v>
      </c>
      <c r="H25" s="4">
        <v>423.2</v>
      </c>
      <c r="I25" s="4">
        <v>475</v>
      </c>
      <c r="J25" s="4">
        <f t="shared" si="2"/>
        <v>464.98</v>
      </c>
      <c r="K25" s="16">
        <f t="shared" si="0"/>
        <v>423.2</v>
      </c>
      <c r="L25" s="4">
        <f t="shared" si="1"/>
        <v>846.4</v>
      </c>
    </row>
    <row r="26" spans="1:12" ht="60" x14ac:dyDescent="0.25">
      <c r="A26" s="5">
        <v>20</v>
      </c>
      <c r="B26" s="5" t="s">
        <v>30</v>
      </c>
      <c r="C26" s="6" t="s">
        <v>92</v>
      </c>
      <c r="D26" s="6" t="s">
        <v>94</v>
      </c>
      <c r="E26" s="6" t="s">
        <v>5</v>
      </c>
      <c r="F26" s="6">
        <v>10</v>
      </c>
      <c r="G26" s="4">
        <v>188</v>
      </c>
      <c r="H26" s="4">
        <v>166.66</v>
      </c>
      <c r="I26" s="4">
        <v>145</v>
      </c>
      <c r="J26" s="4">
        <f t="shared" si="2"/>
        <v>166.55333333333331</v>
      </c>
      <c r="K26" s="16">
        <f t="shared" si="0"/>
        <v>145</v>
      </c>
      <c r="L26" s="4">
        <f t="shared" si="1"/>
        <v>1450</v>
      </c>
    </row>
    <row r="27" spans="1:12" ht="60" x14ac:dyDescent="0.25">
      <c r="A27" s="5">
        <v>21</v>
      </c>
      <c r="B27" s="5" t="s">
        <v>30</v>
      </c>
      <c r="C27" s="6" t="s">
        <v>93</v>
      </c>
      <c r="D27" s="6" t="s">
        <v>95</v>
      </c>
      <c r="E27" s="6" t="s">
        <v>5</v>
      </c>
      <c r="F27" s="6">
        <v>10</v>
      </c>
      <c r="G27" s="4">
        <v>178</v>
      </c>
      <c r="H27" s="4">
        <v>173.24</v>
      </c>
      <c r="I27" s="4">
        <v>145</v>
      </c>
      <c r="J27" s="4">
        <f t="shared" si="2"/>
        <v>165.41333333333333</v>
      </c>
      <c r="K27" s="16">
        <f t="shared" si="0"/>
        <v>145</v>
      </c>
      <c r="L27" s="4">
        <f t="shared" si="1"/>
        <v>1450</v>
      </c>
    </row>
    <row r="28" spans="1:12" ht="60" x14ac:dyDescent="0.25">
      <c r="A28" s="5">
        <v>22</v>
      </c>
      <c r="B28" s="5" t="s">
        <v>30</v>
      </c>
      <c r="C28" s="6" t="s">
        <v>93</v>
      </c>
      <c r="D28" s="6" t="s">
        <v>96</v>
      </c>
      <c r="E28" s="6" t="s">
        <v>5</v>
      </c>
      <c r="F28" s="6">
        <v>12</v>
      </c>
      <c r="G28" s="4">
        <v>185</v>
      </c>
      <c r="H28" s="4">
        <v>173.24</v>
      </c>
      <c r="I28" s="4">
        <v>135</v>
      </c>
      <c r="J28" s="4">
        <f t="shared" si="2"/>
        <v>164.41333333333333</v>
      </c>
      <c r="K28" s="16">
        <f t="shared" si="0"/>
        <v>135</v>
      </c>
      <c r="L28" s="4">
        <f t="shared" si="1"/>
        <v>1620</v>
      </c>
    </row>
    <row r="29" spans="1:12" ht="81.75" customHeight="1" x14ac:dyDescent="0.25">
      <c r="A29" s="5">
        <v>23</v>
      </c>
      <c r="B29" s="5" t="s">
        <v>15</v>
      </c>
      <c r="C29" s="6" t="s">
        <v>98</v>
      </c>
      <c r="D29" s="6" t="s">
        <v>97</v>
      </c>
      <c r="E29" s="6" t="s">
        <v>3</v>
      </c>
      <c r="F29" s="6">
        <v>5</v>
      </c>
      <c r="G29" s="4">
        <v>306</v>
      </c>
      <c r="H29" s="4">
        <v>287.04000000000002</v>
      </c>
      <c r="I29" s="4">
        <v>370</v>
      </c>
      <c r="J29" s="4">
        <f t="shared" si="2"/>
        <v>321.01333333333332</v>
      </c>
      <c r="K29" s="16">
        <f t="shared" si="0"/>
        <v>287.04000000000002</v>
      </c>
      <c r="L29" s="4">
        <f t="shared" si="1"/>
        <v>1435.2</v>
      </c>
    </row>
    <row r="30" spans="1:12" ht="57" customHeight="1" x14ac:dyDescent="0.25">
      <c r="A30" s="5">
        <v>24</v>
      </c>
      <c r="B30" s="5" t="s">
        <v>50</v>
      </c>
      <c r="C30" s="6" t="s">
        <v>99</v>
      </c>
      <c r="D30" s="6" t="s">
        <v>49</v>
      </c>
      <c r="E30" s="6" t="s">
        <v>6</v>
      </c>
      <c r="F30" s="5">
        <v>5</v>
      </c>
      <c r="G30" s="4">
        <v>405</v>
      </c>
      <c r="H30" s="4">
        <v>518</v>
      </c>
      <c r="I30" s="4">
        <v>433.15</v>
      </c>
      <c r="J30" s="4">
        <f t="shared" si="2"/>
        <v>452.05</v>
      </c>
      <c r="K30" s="16">
        <f t="shared" si="0"/>
        <v>405</v>
      </c>
      <c r="L30" s="4">
        <f t="shared" si="1"/>
        <v>2025</v>
      </c>
    </row>
    <row r="31" spans="1:12" ht="72.75" customHeight="1" x14ac:dyDescent="0.25">
      <c r="A31" s="5">
        <v>25</v>
      </c>
      <c r="B31" s="5" t="s">
        <v>16</v>
      </c>
      <c r="C31" s="6" t="s">
        <v>100</v>
      </c>
      <c r="D31" s="6" t="s">
        <v>20</v>
      </c>
      <c r="E31" s="6" t="s">
        <v>44</v>
      </c>
      <c r="F31" s="5">
        <v>5</v>
      </c>
      <c r="G31" s="4">
        <v>279</v>
      </c>
      <c r="H31" s="4">
        <v>278.43</v>
      </c>
      <c r="I31" s="4">
        <v>305</v>
      </c>
      <c r="J31" s="4">
        <f t="shared" si="2"/>
        <v>287.47666666666669</v>
      </c>
      <c r="K31" s="16">
        <f t="shared" si="0"/>
        <v>278.43</v>
      </c>
      <c r="L31" s="4">
        <f t="shared" si="1"/>
        <v>1392.15</v>
      </c>
    </row>
    <row r="32" spans="1:12" ht="50.25" customHeight="1" x14ac:dyDescent="0.25">
      <c r="A32" s="5">
        <v>26</v>
      </c>
      <c r="B32" s="5" t="s">
        <v>31</v>
      </c>
      <c r="C32" s="6" t="s">
        <v>101</v>
      </c>
      <c r="D32" s="6" t="s">
        <v>33</v>
      </c>
      <c r="E32" s="6" t="s">
        <v>6</v>
      </c>
      <c r="F32" s="5">
        <v>3</v>
      </c>
      <c r="G32" s="4">
        <v>92</v>
      </c>
      <c r="H32" s="4">
        <v>115.12</v>
      </c>
      <c r="I32" s="4">
        <v>111</v>
      </c>
      <c r="J32" s="4">
        <f t="shared" si="2"/>
        <v>106.04</v>
      </c>
      <c r="K32" s="16">
        <f t="shared" si="0"/>
        <v>92</v>
      </c>
      <c r="L32" s="4">
        <f t="shared" si="1"/>
        <v>276</v>
      </c>
    </row>
    <row r="33" spans="1:12" ht="81" customHeight="1" x14ac:dyDescent="0.25">
      <c r="A33" s="5">
        <v>27</v>
      </c>
      <c r="B33" s="5" t="s">
        <v>31</v>
      </c>
      <c r="C33" s="6" t="s">
        <v>102</v>
      </c>
      <c r="D33" s="6" t="s">
        <v>34</v>
      </c>
      <c r="E33" s="6" t="s">
        <v>6</v>
      </c>
      <c r="F33" s="5">
        <v>10</v>
      </c>
      <c r="G33" s="4">
        <v>75.67</v>
      </c>
      <c r="H33" s="4">
        <v>106.54</v>
      </c>
      <c r="I33" s="4">
        <v>105</v>
      </c>
      <c r="J33" s="4">
        <f t="shared" si="2"/>
        <v>95.736666666666679</v>
      </c>
      <c r="K33" s="16">
        <f t="shared" si="0"/>
        <v>75.67</v>
      </c>
      <c r="L33" s="4">
        <f t="shared" si="1"/>
        <v>756.7</v>
      </c>
    </row>
    <row r="34" spans="1:12" ht="57" customHeight="1" x14ac:dyDescent="0.25">
      <c r="A34" s="5">
        <v>28</v>
      </c>
      <c r="B34" s="5" t="s">
        <v>16</v>
      </c>
      <c r="C34" s="6" t="s">
        <v>103</v>
      </c>
      <c r="D34" s="6" t="s">
        <v>52</v>
      </c>
      <c r="E34" s="6" t="s">
        <v>3</v>
      </c>
      <c r="F34" s="5">
        <v>15</v>
      </c>
      <c r="G34" s="4">
        <v>59.9</v>
      </c>
      <c r="H34" s="4">
        <v>48.43</v>
      </c>
      <c r="I34" s="4">
        <v>64</v>
      </c>
      <c r="J34" s="4">
        <f t="shared" si="2"/>
        <v>57.443333333333328</v>
      </c>
      <c r="K34" s="16">
        <f t="shared" si="0"/>
        <v>48.43</v>
      </c>
      <c r="L34" s="4">
        <f t="shared" si="1"/>
        <v>726.45</v>
      </c>
    </row>
    <row r="35" spans="1:12" ht="112.5" customHeight="1" x14ac:dyDescent="0.25">
      <c r="A35" s="5">
        <v>29</v>
      </c>
      <c r="B35" s="5" t="s">
        <v>16</v>
      </c>
      <c r="C35" s="3" t="s">
        <v>104</v>
      </c>
      <c r="D35" s="3" t="s">
        <v>64</v>
      </c>
      <c r="E35" s="6" t="s">
        <v>3</v>
      </c>
      <c r="F35" s="2">
        <v>35</v>
      </c>
      <c r="G35" s="4">
        <v>79.459999999999994</v>
      </c>
      <c r="H35" s="4">
        <v>83.94</v>
      </c>
      <c r="I35" s="4">
        <v>102</v>
      </c>
      <c r="J35" s="4">
        <f t="shared" si="2"/>
        <v>88.466666666666654</v>
      </c>
      <c r="K35" s="16">
        <f t="shared" si="0"/>
        <v>79.459999999999994</v>
      </c>
      <c r="L35" s="4">
        <f t="shared" si="1"/>
        <v>2781.1</v>
      </c>
    </row>
    <row r="36" spans="1:12" ht="96" customHeight="1" x14ac:dyDescent="0.25">
      <c r="A36" s="5">
        <v>30</v>
      </c>
      <c r="B36" s="5" t="s">
        <v>16</v>
      </c>
      <c r="C36" s="3" t="s">
        <v>105</v>
      </c>
      <c r="D36" s="3" t="s">
        <v>65</v>
      </c>
      <c r="E36" s="6" t="s">
        <v>6</v>
      </c>
      <c r="F36" s="2">
        <v>10</v>
      </c>
      <c r="G36" s="4">
        <v>670</v>
      </c>
      <c r="H36" s="4">
        <v>696.15</v>
      </c>
      <c r="I36" s="4">
        <v>790</v>
      </c>
      <c r="J36" s="4">
        <f t="shared" si="2"/>
        <v>718.7166666666667</v>
      </c>
      <c r="K36" s="16">
        <f t="shared" si="0"/>
        <v>670</v>
      </c>
      <c r="L36" s="4">
        <f t="shared" si="1"/>
        <v>6700</v>
      </c>
    </row>
    <row r="37" spans="1:12" ht="51.75" customHeight="1" x14ac:dyDescent="0.25">
      <c r="A37" s="5">
        <v>31</v>
      </c>
      <c r="B37" s="5" t="s">
        <v>21</v>
      </c>
      <c r="C37" s="6" t="s">
        <v>106</v>
      </c>
      <c r="D37" s="6" t="s">
        <v>150</v>
      </c>
      <c r="E37" s="6" t="s">
        <v>6</v>
      </c>
      <c r="F37" s="5">
        <v>50</v>
      </c>
      <c r="G37" s="4">
        <v>59</v>
      </c>
      <c r="H37" s="4">
        <v>58.88</v>
      </c>
      <c r="I37" s="4">
        <v>69</v>
      </c>
      <c r="J37" s="4">
        <f t="shared" si="2"/>
        <v>62.293333333333329</v>
      </c>
      <c r="K37" s="16">
        <f t="shared" si="0"/>
        <v>58.88</v>
      </c>
      <c r="L37" s="4">
        <f t="shared" si="1"/>
        <v>2944</v>
      </c>
    </row>
    <row r="38" spans="1:12" ht="93.75" customHeight="1" x14ac:dyDescent="0.25">
      <c r="A38" s="5">
        <v>32</v>
      </c>
      <c r="B38" s="5" t="s">
        <v>151</v>
      </c>
      <c r="C38" s="6" t="s">
        <v>107</v>
      </c>
      <c r="D38" s="6" t="s">
        <v>68</v>
      </c>
      <c r="E38" s="6" t="s">
        <v>6</v>
      </c>
      <c r="F38" s="5">
        <v>1</v>
      </c>
      <c r="G38" s="4">
        <v>397</v>
      </c>
      <c r="H38" s="4">
        <v>312.44</v>
      </c>
      <c r="I38" s="4">
        <v>348.4</v>
      </c>
      <c r="J38" s="4">
        <f t="shared" si="2"/>
        <v>352.6133333333334</v>
      </c>
      <c r="K38" s="16">
        <f t="shared" si="0"/>
        <v>312.44</v>
      </c>
      <c r="L38" s="4">
        <f t="shared" si="1"/>
        <v>312.44</v>
      </c>
    </row>
    <row r="39" spans="1:12" ht="57" customHeight="1" x14ac:dyDescent="0.25">
      <c r="A39" s="5">
        <v>33</v>
      </c>
      <c r="B39" s="5" t="s">
        <v>27</v>
      </c>
      <c r="C39" s="3" t="s">
        <v>108</v>
      </c>
      <c r="D39" s="3" t="s">
        <v>37</v>
      </c>
      <c r="E39" s="6" t="s">
        <v>6</v>
      </c>
      <c r="F39" s="2">
        <v>5</v>
      </c>
      <c r="G39" s="4">
        <v>426</v>
      </c>
      <c r="H39" s="4">
        <v>638</v>
      </c>
      <c r="I39" s="4">
        <v>520</v>
      </c>
      <c r="J39" s="4">
        <f t="shared" si="2"/>
        <v>528</v>
      </c>
      <c r="K39" s="16">
        <f t="shared" ref="K39:K60" si="3">MIN(G39:I39)</f>
        <v>426</v>
      </c>
      <c r="L39" s="4">
        <f t="shared" ref="L39:L60" si="4">F39*K39</f>
        <v>2130</v>
      </c>
    </row>
    <row r="40" spans="1:12" ht="63.75" customHeight="1" x14ac:dyDescent="0.25">
      <c r="A40" s="5">
        <v>34</v>
      </c>
      <c r="B40" s="5" t="s">
        <v>27</v>
      </c>
      <c r="C40" s="6" t="s">
        <v>29</v>
      </c>
      <c r="D40" s="6" t="s">
        <v>28</v>
      </c>
      <c r="E40" s="6" t="s">
        <v>6</v>
      </c>
      <c r="F40" s="5">
        <v>3</v>
      </c>
      <c r="G40" s="4">
        <v>109</v>
      </c>
      <c r="H40" s="4">
        <v>106</v>
      </c>
      <c r="I40" s="4">
        <v>102</v>
      </c>
      <c r="J40" s="4">
        <f t="shared" si="2"/>
        <v>105.66666666666667</v>
      </c>
      <c r="K40" s="16">
        <f t="shared" si="3"/>
        <v>102</v>
      </c>
      <c r="L40" s="4">
        <f t="shared" si="4"/>
        <v>306</v>
      </c>
    </row>
    <row r="41" spans="1:12" ht="67.5" customHeight="1" x14ac:dyDescent="0.25">
      <c r="A41" s="5">
        <v>35</v>
      </c>
      <c r="B41" s="5" t="s">
        <v>31</v>
      </c>
      <c r="C41" s="6" t="s">
        <v>109</v>
      </c>
      <c r="D41" s="6" t="s">
        <v>149</v>
      </c>
      <c r="E41" s="6" t="s">
        <v>6</v>
      </c>
      <c r="F41" s="5">
        <v>10</v>
      </c>
      <c r="G41" s="4">
        <v>299</v>
      </c>
      <c r="H41" s="4">
        <v>184.99</v>
      </c>
      <c r="I41" s="4">
        <v>170</v>
      </c>
      <c r="J41" s="4">
        <f t="shared" si="2"/>
        <v>217.99666666666667</v>
      </c>
      <c r="K41" s="16">
        <f t="shared" si="3"/>
        <v>170</v>
      </c>
      <c r="L41" s="4">
        <f t="shared" si="4"/>
        <v>1700</v>
      </c>
    </row>
    <row r="42" spans="1:12" ht="66.75" customHeight="1" x14ac:dyDescent="0.25">
      <c r="A42" s="5">
        <v>36</v>
      </c>
      <c r="B42" s="5" t="s">
        <v>31</v>
      </c>
      <c r="C42" s="6" t="s">
        <v>110</v>
      </c>
      <c r="D42" s="6" t="s">
        <v>133</v>
      </c>
      <c r="E42" s="6" t="s">
        <v>6</v>
      </c>
      <c r="F42" s="5">
        <v>10</v>
      </c>
      <c r="G42" s="4">
        <v>237</v>
      </c>
      <c r="H42" s="4">
        <v>178.65</v>
      </c>
      <c r="I42" s="4">
        <v>244.3</v>
      </c>
      <c r="J42" s="4">
        <f t="shared" si="2"/>
        <v>219.98333333333335</v>
      </c>
      <c r="K42" s="16">
        <f t="shared" si="3"/>
        <v>178.65</v>
      </c>
      <c r="L42" s="4">
        <f t="shared" si="4"/>
        <v>1786.5</v>
      </c>
    </row>
    <row r="43" spans="1:12" ht="45" customHeight="1" x14ac:dyDescent="0.25">
      <c r="A43" s="5">
        <v>37</v>
      </c>
      <c r="B43" s="5" t="s">
        <v>53</v>
      </c>
      <c r="C43" s="6" t="s">
        <v>111</v>
      </c>
      <c r="D43" s="6" t="s">
        <v>134</v>
      </c>
      <c r="E43" s="6" t="s">
        <v>6</v>
      </c>
      <c r="F43" s="5">
        <v>10</v>
      </c>
      <c r="G43" s="4">
        <v>229</v>
      </c>
      <c r="H43" s="4">
        <v>251.78</v>
      </c>
      <c r="I43" s="4">
        <v>315</v>
      </c>
      <c r="J43" s="4">
        <f t="shared" si="2"/>
        <v>265.26</v>
      </c>
      <c r="K43" s="16">
        <f t="shared" si="3"/>
        <v>229</v>
      </c>
      <c r="L43" s="4">
        <f t="shared" si="4"/>
        <v>2290</v>
      </c>
    </row>
    <row r="44" spans="1:12" ht="53.25" customHeight="1" x14ac:dyDescent="0.25">
      <c r="A44" s="5">
        <v>38</v>
      </c>
      <c r="B44" s="5" t="s">
        <v>32</v>
      </c>
      <c r="C44" s="6" t="s">
        <v>112</v>
      </c>
      <c r="D44" s="6" t="s">
        <v>135</v>
      </c>
      <c r="E44" s="6" t="s">
        <v>6</v>
      </c>
      <c r="F44" s="5">
        <v>5</v>
      </c>
      <c r="G44" s="4">
        <v>104</v>
      </c>
      <c r="H44" s="4">
        <v>103.79</v>
      </c>
      <c r="I44" s="4">
        <v>123.99</v>
      </c>
      <c r="J44" s="4">
        <f t="shared" si="2"/>
        <v>110.59333333333335</v>
      </c>
      <c r="K44" s="16">
        <f t="shared" si="3"/>
        <v>103.79</v>
      </c>
      <c r="L44" s="4">
        <f t="shared" si="4"/>
        <v>518.95000000000005</v>
      </c>
    </row>
    <row r="45" spans="1:12" ht="123" customHeight="1" x14ac:dyDescent="0.25">
      <c r="A45" s="5">
        <v>39</v>
      </c>
      <c r="B45" s="5" t="s">
        <v>54</v>
      </c>
      <c r="C45" s="6" t="s">
        <v>113</v>
      </c>
      <c r="D45" s="6" t="s">
        <v>136</v>
      </c>
      <c r="E45" s="6" t="s">
        <v>6</v>
      </c>
      <c r="F45" s="5">
        <v>5</v>
      </c>
      <c r="G45" s="4">
        <v>265</v>
      </c>
      <c r="H45" s="4">
        <v>278.45</v>
      </c>
      <c r="I45" s="4">
        <v>236</v>
      </c>
      <c r="J45" s="4">
        <f t="shared" si="2"/>
        <v>259.81666666666666</v>
      </c>
      <c r="K45" s="16">
        <f t="shared" si="3"/>
        <v>236</v>
      </c>
      <c r="L45" s="4">
        <f t="shared" si="4"/>
        <v>1180</v>
      </c>
    </row>
    <row r="46" spans="1:12" ht="65.25" customHeight="1" x14ac:dyDescent="0.25">
      <c r="A46" s="5">
        <v>40</v>
      </c>
      <c r="B46" s="5" t="s">
        <v>55</v>
      </c>
      <c r="C46" s="6" t="s">
        <v>115</v>
      </c>
      <c r="D46" s="6" t="s">
        <v>114</v>
      </c>
      <c r="E46" s="6" t="s">
        <v>3</v>
      </c>
      <c r="F46" s="5">
        <v>1</v>
      </c>
      <c r="G46" s="4">
        <v>3120</v>
      </c>
      <c r="H46" s="4">
        <v>2708</v>
      </c>
      <c r="I46" s="4">
        <v>2949</v>
      </c>
      <c r="J46" s="4">
        <f t="shared" si="2"/>
        <v>2925.6666666666665</v>
      </c>
      <c r="K46" s="16">
        <f t="shared" si="3"/>
        <v>2708</v>
      </c>
      <c r="L46" s="4">
        <f t="shared" si="4"/>
        <v>2708</v>
      </c>
    </row>
    <row r="47" spans="1:12" ht="79.5" customHeight="1" x14ac:dyDescent="0.25">
      <c r="A47" s="5">
        <v>41</v>
      </c>
      <c r="B47" s="5" t="s">
        <v>46</v>
      </c>
      <c r="C47" s="6" t="s">
        <v>116</v>
      </c>
      <c r="D47" s="6" t="s">
        <v>148</v>
      </c>
      <c r="E47" s="6" t="s">
        <v>3</v>
      </c>
      <c r="F47" s="5">
        <v>5</v>
      </c>
      <c r="G47" s="4">
        <v>175</v>
      </c>
      <c r="H47" s="4">
        <v>179.8</v>
      </c>
      <c r="I47" s="4">
        <v>191.8</v>
      </c>
      <c r="J47" s="4">
        <f t="shared" si="2"/>
        <v>182.20000000000002</v>
      </c>
      <c r="K47" s="16">
        <f t="shared" si="3"/>
        <v>175</v>
      </c>
      <c r="L47" s="4">
        <f t="shared" si="4"/>
        <v>875</v>
      </c>
    </row>
    <row r="48" spans="1:12" ht="102.75" customHeight="1" x14ac:dyDescent="0.25">
      <c r="A48" s="5">
        <v>42</v>
      </c>
      <c r="B48" s="7" t="s">
        <v>152</v>
      </c>
      <c r="C48" s="8" t="s">
        <v>117</v>
      </c>
      <c r="D48" s="9" t="s">
        <v>56</v>
      </c>
      <c r="E48" s="6" t="s">
        <v>6</v>
      </c>
      <c r="F48" s="10">
        <v>1</v>
      </c>
      <c r="G48" s="4">
        <v>480</v>
      </c>
      <c r="H48" s="4">
        <v>512</v>
      </c>
      <c r="I48" s="4">
        <v>481</v>
      </c>
      <c r="J48" s="4">
        <f t="shared" si="2"/>
        <v>491</v>
      </c>
      <c r="K48" s="16">
        <f t="shared" si="3"/>
        <v>480</v>
      </c>
      <c r="L48" s="4">
        <f t="shared" si="4"/>
        <v>480</v>
      </c>
    </row>
    <row r="49" spans="1:12" ht="90.75" customHeight="1" x14ac:dyDescent="0.25">
      <c r="A49" s="5">
        <v>43</v>
      </c>
      <c r="B49" s="5" t="s">
        <v>46</v>
      </c>
      <c r="C49" s="6" t="s">
        <v>118</v>
      </c>
      <c r="D49" s="6" t="s">
        <v>57</v>
      </c>
      <c r="E49" s="6" t="s">
        <v>7</v>
      </c>
      <c r="F49" s="5">
        <v>5</v>
      </c>
      <c r="G49" s="4">
        <v>342</v>
      </c>
      <c r="H49" s="4">
        <v>338.64</v>
      </c>
      <c r="I49" s="4">
        <v>425</v>
      </c>
      <c r="J49" s="4">
        <f t="shared" si="2"/>
        <v>368.54666666666662</v>
      </c>
      <c r="K49" s="16">
        <f t="shared" si="3"/>
        <v>338.64</v>
      </c>
      <c r="L49" s="4">
        <f t="shared" si="4"/>
        <v>1693.1999999999998</v>
      </c>
    </row>
    <row r="50" spans="1:12" ht="61.5" customHeight="1" x14ac:dyDescent="0.25">
      <c r="A50" s="5">
        <v>44</v>
      </c>
      <c r="B50" s="5" t="s">
        <v>23</v>
      </c>
      <c r="C50" s="6" t="s">
        <v>119</v>
      </c>
      <c r="D50" s="6" t="s">
        <v>24</v>
      </c>
      <c r="E50" s="6" t="s">
        <v>6</v>
      </c>
      <c r="F50" s="5">
        <v>5</v>
      </c>
      <c r="G50" s="4">
        <v>134</v>
      </c>
      <c r="H50" s="4">
        <v>110.67</v>
      </c>
      <c r="I50" s="4">
        <v>131</v>
      </c>
      <c r="J50" s="4">
        <f t="shared" si="2"/>
        <v>125.22333333333334</v>
      </c>
      <c r="K50" s="16">
        <f t="shared" si="3"/>
        <v>110.67</v>
      </c>
      <c r="L50" s="4">
        <f t="shared" si="4"/>
        <v>553.35</v>
      </c>
    </row>
    <row r="51" spans="1:12" ht="54" customHeight="1" x14ac:dyDescent="0.25">
      <c r="A51" s="5">
        <v>45</v>
      </c>
      <c r="B51" s="5" t="s">
        <v>23</v>
      </c>
      <c r="C51" s="6" t="s">
        <v>120</v>
      </c>
      <c r="D51" s="6" t="s">
        <v>26</v>
      </c>
      <c r="E51" s="6" t="s">
        <v>44</v>
      </c>
      <c r="F51" s="5">
        <v>2</v>
      </c>
      <c r="G51" s="4">
        <v>321</v>
      </c>
      <c r="H51" s="4">
        <v>344.09</v>
      </c>
      <c r="I51" s="4">
        <v>345</v>
      </c>
      <c r="J51" s="4">
        <f t="shared" si="2"/>
        <v>336.69666666666666</v>
      </c>
      <c r="K51" s="16">
        <f t="shared" si="3"/>
        <v>321</v>
      </c>
      <c r="L51" s="4">
        <f t="shared" si="4"/>
        <v>642</v>
      </c>
    </row>
    <row r="52" spans="1:12" ht="99.75" customHeight="1" x14ac:dyDescent="0.25">
      <c r="A52" s="5">
        <v>46</v>
      </c>
      <c r="B52" s="5" t="s">
        <v>25</v>
      </c>
      <c r="C52" s="3" t="s">
        <v>121</v>
      </c>
      <c r="D52" s="3" t="s">
        <v>69</v>
      </c>
      <c r="E52" s="6" t="s">
        <v>3</v>
      </c>
      <c r="F52" s="2">
        <v>3</v>
      </c>
      <c r="G52" s="4">
        <v>146</v>
      </c>
      <c r="H52" s="4">
        <v>208.66</v>
      </c>
      <c r="I52" s="4">
        <v>230</v>
      </c>
      <c r="J52" s="4">
        <f t="shared" si="2"/>
        <v>194.88666666666666</v>
      </c>
      <c r="K52" s="16">
        <f t="shared" si="3"/>
        <v>146</v>
      </c>
      <c r="L52" s="4">
        <f t="shared" si="4"/>
        <v>438</v>
      </c>
    </row>
    <row r="53" spans="1:12" ht="141" customHeight="1" x14ac:dyDescent="0.25">
      <c r="A53" s="5">
        <v>47</v>
      </c>
      <c r="B53" s="5" t="s">
        <v>59</v>
      </c>
      <c r="C53" s="6" t="s">
        <v>122</v>
      </c>
      <c r="D53" s="6" t="s">
        <v>58</v>
      </c>
      <c r="E53" s="6" t="s">
        <v>6</v>
      </c>
      <c r="F53" s="5">
        <v>2</v>
      </c>
      <c r="G53" s="4">
        <v>802.15</v>
      </c>
      <c r="H53" s="4">
        <v>999</v>
      </c>
      <c r="I53" s="4">
        <v>1089</v>
      </c>
      <c r="J53" s="4">
        <f t="shared" si="2"/>
        <v>963.38333333333333</v>
      </c>
      <c r="K53" s="16">
        <f t="shared" si="3"/>
        <v>802.15</v>
      </c>
      <c r="L53" s="4">
        <f t="shared" si="4"/>
        <v>1604.3</v>
      </c>
    </row>
    <row r="54" spans="1:12" ht="59.25" customHeight="1" x14ac:dyDescent="0.25">
      <c r="A54" s="5">
        <v>48</v>
      </c>
      <c r="B54" s="5" t="s">
        <v>46</v>
      </c>
      <c r="C54" s="3" t="s">
        <v>123</v>
      </c>
      <c r="D54" s="3" t="s">
        <v>60</v>
      </c>
      <c r="E54" s="6" t="s">
        <v>6</v>
      </c>
      <c r="F54" s="2">
        <v>1</v>
      </c>
      <c r="G54" s="4">
        <v>320</v>
      </c>
      <c r="H54" s="4">
        <v>374</v>
      </c>
      <c r="I54" s="4">
        <v>320</v>
      </c>
      <c r="J54" s="4">
        <f t="shared" si="2"/>
        <v>338</v>
      </c>
      <c r="K54" s="16">
        <f t="shared" si="3"/>
        <v>320</v>
      </c>
      <c r="L54" s="4">
        <f t="shared" si="4"/>
        <v>320</v>
      </c>
    </row>
    <row r="55" spans="1:12" ht="81" customHeight="1" x14ac:dyDescent="0.25">
      <c r="A55" s="5">
        <v>49</v>
      </c>
      <c r="B55" s="5" t="s">
        <v>22</v>
      </c>
      <c r="C55" s="6" t="s">
        <v>124</v>
      </c>
      <c r="D55" s="6" t="s">
        <v>137</v>
      </c>
      <c r="E55" s="6" t="s">
        <v>6</v>
      </c>
      <c r="F55" s="5">
        <v>10</v>
      </c>
      <c r="G55" s="4">
        <v>150</v>
      </c>
      <c r="H55" s="4">
        <v>154</v>
      </c>
      <c r="I55" s="4">
        <v>210</v>
      </c>
      <c r="J55" s="4">
        <f t="shared" si="2"/>
        <v>171.33333333333334</v>
      </c>
      <c r="K55" s="16">
        <f t="shared" si="3"/>
        <v>150</v>
      </c>
      <c r="L55" s="4">
        <f t="shared" si="4"/>
        <v>1500</v>
      </c>
    </row>
    <row r="56" spans="1:12" ht="65.25" customHeight="1" x14ac:dyDescent="0.25">
      <c r="A56" s="5">
        <v>50</v>
      </c>
      <c r="B56" s="5" t="s">
        <v>22</v>
      </c>
      <c r="C56" s="11" t="s">
        <v>125</v>
      </c>
      <c r="D56" s="12" t="s">
        <v>126</v>
      </c>
      <c r="E56" s="6" t="s">
        <v>6</v>
      </c>
      <c r="F56" s="13">
        <v>1</v>
      </c>
      <c r="G56" s="4">
        <v>649</v>
      </c>
      <c r="H56" s="4">
        <v>584.25</v>
      </c>
      <c r="I56" s="4">
        <v>563</v>
      </c>
      <c r="J56" s="4">
        <f t="shared" si="2"/>
        <v>598.75</v>
      </c>
      <c r="K56" s="16">
        <f t="shared" si="3"/>
        <v>563</v>
      </c>
      <c r="L56" s="4">
        <f t="shared" si="4"/>
        <v>563</v>
      </c>
    </row>
    <row r="57" spans="1:12" ht="93" customHeight="1" x14ac:dyDescent="0.25">
      <c r="A57" s="5">
        <v>51</v>
      </c>
      <c r="B57" s="5" t="s">
        <v>22</v>
      </c>
      <c r="C57" s="14" t="s">
        <v>125</v>
      </c>
      <c r="D57" s="12" t="s">
        <v>138</v>
      </c>
      <c r="E57" s="6" t="s">
        <v>6</v>
      </c>
      <c r="F57" s="15">
        <v>1</v>
      </c>
      <c r="G57" s="4">
        <v>135</v>
      </c>
      <c r="H57" s="4">
        <v>146</v>
      </c>
      <c r="I57" s="4">
        <v>172</v>
      </c>
      <c r="J57" s="4">
        <f t="shared" si="2"/>
        <v>151</v>
      </c>
      <c r="K57" s="16">
        <f t="shared" si="3"/>
        <v>135</v>
      </c>
      <c r="L57" s="4">
        <f t="shared" si="4"/>
        <v>135</v>
      </c>
    </row>
    <row r="58" spans="1:12" ht="84.75" customHeight="1" x14ac:dyDescent="0.25">
      <c r="A58" s="5">
        <v>52</v>
      </c>
      <c r="B58" s="5" t="s">
        <v>22</v>
      </c>
      <c r="C58" s="11" t="s">
        <v>127</v>
      </c>
      <c r="D58" s="6" t="s">
        <v>139</v>
      </c>
      <c r="E58" s="6" t="s">
        <v>6</v>
      </c>
      <c r="F58" s="13">
        <v>1</v>
      </c>
      <c r="G58" s="4">
        <v>124</v>
      </c>
      <c r="H58" s="4">
        <v>182.49</v>
      </c>
      <c r="I58" s="4">
        <v>229</v>
      </c>
      <c r="J58" s="4">
        <f t="shared" si="2"/>
        <v>178.49666666666667</v>
      </c>
      <c r="K58" s="16">
        <f t="shared" si="3"/>
        <v>124</v>
      </c>
      <c r="L58" s="4">
        <f t="shared" si="4"/>
        <v>124</v>
      </c>
    </row>
    <row r="59" spans="1:12" ht="100.5" customHeight="1" x14ac:dyDescent="0.25">
      <c r="A59" s="5">
        <v>53</v>
      </c>
      <c r="B59" s="5" t="s">
        <v>22</v>
      </c>
      <c r="C59" s="6" t="s">
        <v>147</v>
      </c>
      <c r="D59" s="6" t="s">
        <v>140</v>
      </c>
      <c r="E59" s="6" t="s">
        <v>6</v>
      </c>
      <c r="F59" s="5">
        <v>10</v>
      </c>
      <c r="G59" s="4">
        <v>199</v>
      </c>
      <c r="H59" s="4">
        <v>198.6</v>
      </c>
      <c r="I59" s="4">
        <v>222</v>
      </c>
      <c r="J59" s="4">
        <f t="shared" si="2"/>
        <v>206.53333333333333</v>
      </c>
      <c r="K59" s="16">
        <f t="shared" si="3"/>
        <v>198.6</v>
      </c>
      <c r="L59" s="4">
        <f t="shared" si="4"/>
        <v>1986</v>
      </c>
    </row>
    <row r="60" spans="1:12" ht="87" customHeight="1" x14ac:dyDescent="0.25">
      <c r="A60" s="5">
        <v>54</v>
      </c>
      <c r="B60" s="5" t="s">
        <v>62</v>
      </c>
      <c r="C60" s="3" t="s">
        <v>128</v>
      </c>
      <c r="D60" s="3" t="s">
        <v>61</v>
      </c>
      <c r="E60" s="6" t="s">
        <v>3</v>
      </c>
      <c r="F60" s="2">
        <v>8</v>
      </c>
      <c r="G60" s="4">
        <v>64.5</v>
      </c>
      <c r="H60" s="4">
        <v>64.37</v>
      </c>
      <c r="I60" s="4">
        <v>108.9</v>
      </c>
      <c r="J60" s="4">
        <f t="shared" si="2"/>
        <v>79.256666666666675</v>
      </c>
      <c r="K60" s="16">
        <f t="shared" si="3"/>
        <v>64.37</v>
      </c>
      <c r="L60" s="4">
        <f t="shared" si="4"/>
        <v>514.96</v>
      </c>
    </row>
    <row r="61" spans="1:12" x14ac:dyDescent="0.25">
      <c r="K61" s="19" t="s">
        <v>146</v>
      </c>
      <c r="L61" s="19">
        <f>SUM(L7:L60)</f>
        <v>98298.28</v>
      </c>
    </row>
  </sheetData>
  <mergeCells count="2">
    <mergeCell ref="A4:L5"/>
    <mergeCell ref="J2:L2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Хозтовары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DC9</dc:creator>
  <cp:lastModifiedBy>Сысыгма Г. Самбаеа</cp:lastModifiedBy>
  <cp:lastPrinted>2026-10-12T14:06:07Z</cp:lastPrinted>
  <dcterms:created xsi:type="dcterms:W3CDTF">2026-09-02T05:30:55Z</dcterms:created>
  <dcterms:modified xsi:type="dcterms:W3CDTF">2026-10-13T07:22:31Z</dcterms:modified>
</cp:coreProperties>
</file>