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Zakupki.Pni.PC3\Desktop\БЕРЕЗКА_ Владзакупки 2024\В_запрос без заключения договора\"/>
    </mc:Choice>
  </mc:AlternateContent>
  <xr:revisionPtr revIDLastSave="0" documentId="13_ncr:1_{5341E19A-E810-4278-AC23-B065F7CAC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ои данные" sheetId="1" r:id="rId1"/>
  </sheets>
  <definedNames>
    <definedName name="_xlnm.Print_Titles" localSheetId="0">'Мои данные'!$25:$25</definedName>
  </definedNames>
  <calcPr calcId="191029"/>
</workbook>
</file>

<file path=xl/calcChain.xml><?xml version="1.0" encoding="utf-8"?>
<calcChain xmlns="http://schemas.openxmlformats.org/spreadsheetml/2006/main">
  <c r="L16" i="1" l="1"/>
  <c r="L17" i="1"/>
  <c r="J17" i="1"/>
  <c r="J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J3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J4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 shapeId="0" xr:uid="{00000000-0006-0000-0000-000005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 shapeId="0" xr:uid="{00000000-0006-0000-0000-000006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4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5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5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5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5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5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5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6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2" shapeId="0" xr:uid="{00000000-0006-0000-0000-000012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 shapeId="0" xr:uid="{00000000-0006-0000-0000-000013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коэффициентов&gt;&lt;Строка задания НР для БИМ&gt;&lt;Строка задания СП для БИМ&gt;</t>
        </r>
      </text>
    </comment>
    <comment ref="C25" authorId="2" shapeId="0" xr:uid="{00000000-0006-0000-0000-000014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7" shapeId="0" xr:uid="{00000000-0006-0000-0000-000015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 shapeId="0" xr:uid="{00000000-0006-0000-0000-00001B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 shapeId="0" xr:uid="{00000000-0006-0000-0000-00001C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 shapeId="0" xr:uid="{00000000-0006-0000-0000-00001D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 shapeId="0" xr:uid="{00000000-0006-0000-0000-00001E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O25" authorId="8" shapeId="0" xr:uid="{00000000-0006-0000-0000-000020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РесСмета::&lt;ТЗ по позиции всего&gt;
----------
&lt;ТЗМ по позиции всего&gt;</t>
        </r>
      </text>
    </comment>
    <comment ref="A62" authorId="4" shapeId="0" xr:uid="{00000000-0006-0000-0000-000021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62" authorId="10" shapeId="0" xr:uid="{00000000-0006-0000-0000-000022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62" authorId="10" shapeId="0" xr:uid="{00000000-0006-0000-0000-000023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62" authorId="10" shapeId="0" xr:uid="{00000000-0006-0000-0000-000024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62" authorId="8" shapeId="0" xr:uid="{00000000-0006-0000-0000-000025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62" authorId="8" shapeId="0" xr:uid="{00000000-0006-0000-0000-000026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62" authorId="8" shapeId="0" xr:uid="{00000000-0006-0000-0000-000027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O62" authorId="8" shapeId="0" xr:uid="{00000000-0006-0000-0000-000028000000}">
      <text>
        <r>
          <rPr>
            <sz val="8"/>
            <color indexed="81"/>
            <rFont val="Tahoma"/>
            <family val="2"/>
            <charset val="204"/>
          </rPr>
          <t xml:space="preserve"> Итоги::&lt;Трудозатраты основных рабочих (итоги)&gt;
&lt;Трудозатраты машинистов (итоги)&gt;</t>
        </r>
      </text>
    </comment>
    <comment ref="A80" authorId="8" shapeId="0" xr:uid="{00000000-0006-0000-0000-000029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82" authorId="8" shapeId="0" xr:uid="{00000000-0006-0000-0000-00002A000000}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<sst xmlns="http://schemas.openxmlformats.org/spreadsheetml/2006/main" count="261" uniqueCount="187">
  <si>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</si>
  <si>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</si>
  <si>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</si>
  <si>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</si>
  <si>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</si>
  <si>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</si>
  <si>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</si>
  <si>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</si>
  <si>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>чел.час</t>
  </si>
  <si>
    <t xml:space="preserve">Всего </t>
  </si>
  <si>
    <t xml:space="preserve">Составил: </t>
  </si>
  <si>
    <t xml:space="preserve">Проверил: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</si>
  <si>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</si>
  <si>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</si>
  <si>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</si>
  <si>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</si>
  <si>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</si>
  <si>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</si>
  <si>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</si>
  <si>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</si>
  <si>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</si>
  <si>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</si>
  <si>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</si>
  <si>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</si>
  <si>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</si>
  <si>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</si>
  <si>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</si>
  <si>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Затр. Труда</t>
  </si>
  <si>
    <t xml:space="preserve">Рабочих 
ч.-час
</t>
  </si>
  <si>
    <t>Механизаторов</t>
  </si>
  <si>
    <t>Базисные цены</t>
  </si>
  <si>
    <t>Текущие цены</t>
  </si>
  <si>
    <t xml:space="preserve">УТВЕРЖДАЮ </t>
  </si>
  <si>
    <t>СОГЛАСОВАНО</t>
  </si>
  <si>
    <t xml:space="preserve">Основание: </t>
  </si>
  <si>
    <t xml:space="preserve">  </t>
  </si>
  <si>
    <t>_________________ //</t>
  </si>
  <si>
    <t>Раздел 1. Новый раздел</t>
  </si>
  <si>
    <t xml:space="preserve"> ФЕР11-01-004-03
---------------------------------
Устройство гидроизоляции оклеечной рулонными материалами: на резино-битумной мастике, первый слой
(100 м2) 
---------------------------------
(Приказ от 04.08.2020 № 421/пр п.58б (в ред. пр. № 55/пр от 30.01.2024)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30.01.2024 № 55/пр прил.5 табл.5 п.1.1 Производство ремонтно-строительных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</si>
  <si>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0,1323
----------
((4,2*3,15) / 100)</t>
  </si>
  <si>
    <t>410,94
----------
1007,75</t>
  </si>
  <si>
    <t>71,65
----------
10,42</t>
  </si>
  <si>
    <t>54
----------
133</t>
  </si>
  <si>
    <t>9
----------
1</t>
  </si>
  <si>
    <t>30,54
----------
27,97</t>
  </si>
  <si>
    <t>7,6
----------
30,54</t>
  </si>
  <si>
    <t>1660
----------
3729</t>
  </si>
  <si>
    <t>72
----------
42</t>
  </si>
  <si>
    <t>5,4
----------
0,11</t>
  </si>
  <si>
    <t/>
  </si>
  <si>
    <t>Накладные расходы от ФОТ(1702 руб.)</t>
  </si>
  <si>
    <t>112%*0.9</t>
  </si>
  <si>
    <t>Сметная прибыль от ФОТ(1702 руб.)</t>
  </si>
  <si>
    <t>65%*0.85</t>
  </si>
  <si>
    <t>Всего с НР и СП</t>
  </si>
  <si>
    <t xml:space="preserve"> ФССЦ-12.1.02.13-0001
---------------------------------
Стеклорубероид гидроизоляционный, С-РМ, с мелкозернистой посыпкой
(м2) </t>
  </si>
  <si>
    <t xml:space="preserve">
----------
11,01</t>
  </si>
  <si>
    <t xml:space="preserve">
----------
163</t>
  </si>
  <si>
    <t xml:space="preserve">
----------
41,24</t>
  </si>
  <si>
    <t xml:space="preserve">
----------
611</t>
  </si>
  <si>
    <t xml:space="preserve"> ФЕР06-03-004-12
---------------------------------
Армирование подстилающих слоев и набетонок
(т) 
---------------------------------
(Приказ от 04.08.2020 № 421/пр п.58б (в ред. пр. № 55/пр от 30.01.2024)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30.01.2024 № 55/пр прил.5 табл.5 п.1.1 Производство ремонтно-строительных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</si>
  <si>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0,040748
----------
(2,8*13,23*1,1/1000)</t>
  </si>
  <si>
    <t>141,84
----------
285,6</t>
  </si>
  <si>
    <t>45,67
----------
6,53</t>
  </si>
  <si>
    <t>6
----------
12</t>
  </si>
  <si>
    <t>30,54
----------
17,28</t>
  </si>
  <si>
    <t>11,02
----------
30,54</t>
  </si>
  <si>
    <t>177
----------
201</t>
  </si>
  <si>
    <t>21
----------
8</t>
  </si>
  <si>
    <t>0,65
----------
0,02</t>
  </si>
  <si>
    <t>Накладные расходы от ФОТ(185 руб.)</t>
  </si>
  <si>
    <t>102%*0.9</t>
  </si>
  <si>
    <t>Сметная прибыль от ФОТ(185 руб.)</t>
  </si>
  <si>
    <t>58%*0.85</t>
  </si>
  <si>
    <t xml:space="preserve"> ФССЦ-08.1.02.17-0097
---------------------------------
Сетка сварная из арматурной проволоки без покрытия, диаметр проволоки 5,0 мм, размер ячейки 100х100 мм (2,8 кг/м2)
(м2) </t>
  </si>
  <si>
    <t>14,553
----------
(13,23*1,1)</t>
  </si>
  <si>
    <t xml:space="preserve">
----------
23,76</t>
  </si>
  <si>
    <t xml:space="preserve">
----------
346</t>
  </si>
  <si>
    <t xml:space="preserve">
----------
291,32</t>
  </si>
  <si>
    <t xml:space="preserve">
----------
4240</t>
  </si>
  <si>
    <t xml:space="preserve"> ФЕР10-02-025-01
---------------------------------
Применительно.  Установка маяков под стяжку
(100 м2) 
---------------------------------
(Приказ от 04.08.2020 № 421/пр п.58б (в ред. пр. № 55/пр от 30.01.2024)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30.01.2024 № 55/пр прил.5 табл.5 п.1.1 Производство ремонтно-строительных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</si>
  <si>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0,1323
----------
(13,23 / 100)</t>
  </si>
  <si>
    <t>228,88
----------
83,85</t>
  </si>
  <si>
    <t>13,8
----------
2,44</t>
  </si>
  <si>
    <t>30
----------
11</t>
  </si>
  <si>
    <t>30,54
----------
9,8</t>
  </si>
  <si>
    <t>8,37
----------
30,54</t>
  </si>
  <si>
    <t>925
----------
109</t>
  </si>
  <si>
    <t>15
----------
10</t>
  </si>
  <si>
    <t>3,74
----------
0,03</t>
  </si>
  <si>
    <t>Накладные расходы от ФОТ(935 руб.)</t>
  </si>
  <si>
    <t>108%*0.9</t>
  </si>
  <si>
    <t>Сметная прибыль от ФОТ(935 руб.)</t>
  </si>
  <si>
    <t>55%*0.85</t>
  </si>
  <si>
    <t xml:space="preserve"> ФССЦ-07.2.06.03-0092
---------------------------------
Профиль маячковый 10-3000 мм
(м) </t>
  </si>
  <si>
    <t xml:space="preserve">
----------
4,03</t>
  </si>
  <si>
    <t xml:space="preserve">
----------
60</t>
  </si>
  <si>
    <t xml:space="preserve">
----------
16,32</t>
  </si>
  <si>
    <t xml:space="preserve">
----------
245</t>
  </si>
  <si>
    <t xml:space="preserve"> ФЕР11-01-011-03
---------------------------------
Устройство стяжек: бетонных толщиной 20 мм
(100 м2) 
---------------------------------
(Приказ от 04.08.2020 № 421/пр п.58б (в ред. пр. № 55/пр от 30.01.2024)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30.01.2024 № 55/пр прил.5 табл.5 п.1.1 Производство ремонтно-строительных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</si>
  <si>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393,96
----------
8,54</t>
  </si>
  <si>
    <t>62,59
----------
25,73</t>
  </si>
  <si>
    <t>52
----------
1</t>
  </si>
  <si>
    <t>8
----------
3</t>
  </si>
  <si>
    <t>30,54
----------
8,59</t>
  </si>
  <si>
    <t>14,07
----------
30,54</t>
  </si>
  <si>
    <t>1592
----------
10</t>
  </si>
  <si>
    <t>117
----------
104</t>
  </si>
  <si>
    <t>6,68
----------
0,25</t>
  </si>
  <si>
    <t>Накладные расходы от ФОТ(1696 руб.)</t>
  </si>
  <si>
    <t>Сметная прибыль от ФОТ(1696 руб.)</t>
  </si>
  <si>
    <t xml:space="preserve"> ФЕР11-01-011-04
---------------------------------
Устройство стяжек: на каждые 5 мм изменения толщины стяжки добавлять или исключать к расценке 11-01-011-03
(100 м2) 
---------------------------------
(Толщина 100 мм ПЗ=16 (ОЗП=16; ЭМ=16 к расх.; ЗПМ=16; МАТ=16 к расх.; ТЗ=16; ТЗМ=16);
Приказ от 04.08.2020 № 421/пр п.58б (в ред. пр. № 55/пр от 30.01.2024)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30.01.2024 № 55/пр прил.5 табл.5 п.1.1 Производство ремонтно-строительных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</si>
  <si>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181,44
----------
68,16</t>
  </si>
  <si>
    <t>24
----------
9</t>
  </si>
  <si>
    <t>30,54
----------
1</t>
  </si>
  <si>
    <t>13,2
----------
30,54</t>
  </si>
  <si>
    <t>317
----------
275</t>
  </si>
  <si>
    <t>1,29
----------
0,67</t>
  </si>
  <si>
    <t>Накладные расходы от ФОТ(581 руб.)</t>
  </si>
  <si>
    <t>Сметная прибыль от ФОТ(581 руб.)</t>
  </si>
  <si>
    <t xml:space="preserve"> ФССЦ-04.1.02.05-0008
---------------------------------
Смеси бетонные тяжелого бетона (БСТ), класс B22,5 (М300)
(м3) </t>
  </si>
  <si>
    <t>1,34946
----------
(0,269892+1,079568)</t>
  </si>
  <si>
    <t xml:space="preserve">
----------
700</t>
  </si>
  <si>
    <t xml:space="preserve">
----------
945</t>
  </si>
  <si>
    <t xml:space="preserve">
----------
4574,25</t>
  </si>
  <si>
    <t xml:space="preserve">
----------
6173</t>
  </si>
  <si>
    <t xml:space="preserve"> ФЕР11-01-011-09
---------------------------------
Устройство стяжек: из самовыравнивающейся смеси на цементной основе, толщиной 3 мм
(100 м2) 
---------------------------------
(Приказ от 04.08.2020 № 421/пр п.58б (в ред. пр. № 55/пр от 30.01.2024)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30.01.2024 № 55/пр прил.5 табл.5 п.1.1 Производство ремонтно-строительных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</si>
  <si>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307,7
----------
19,79</t>
  </si>
  <si>
    <t>18,7
----------
1,56</t>
  </si>
  <si>
    <t>41
----------
3</t>
  </si>
  <si>
    <t>30,54
----------
4,76</t>
  </si>
  <si>
    <t>8,73
----------
30,54</t>
  </si>
  <si>
    <t>1243
----------
12</t>
  </si>
  <si>
    <t>22
----------
6</t>
  </si>
  <si>
    <t>4,77
----------
0,02</t>
  </si>
  <si>
    <t>Накладные расходы от ФОТ(1249 руб.)</t>
  </si>
  <si>
    <t>Сметная прибыль от ФОТ(1249 руб.)</t>
  </si>
  <si>
    <t xml:space="preserve"> ФССЦ-14.4.01.02-0113
---------------------------------
Грунтовка акриловая, антисептическая, глубокого проникновения
(кг) </t>
  </si>
  <si>
    <t xml:space="preserve">
----------
15,25</t>
  </si>
  <si>
    <t xml:space="preserve">
----------
40</t>
  </si>
  <si>
    <t xml:space="preserve">
----------
119,43</t>
  </si>
  <si>
    <t xml:space="preserve">
----------
316</t>
  </si>
  <si>
    <t xml:space="preserve"> ФССЦ-04.3.02.01-0416
---------------------------------
Смеси сухие для наливных полов, марка: «Ветонит» 6000
(т) </t>
  </si>
  <si>
    <t xml:space="preserve">
----------
9395</t>
  </si>
  <si>
    <t xml:space="preserve">
----------
559</t>
  </si>
  <si>
    <t xml:space="preserve">
----------
12478,7</t>
  </si>
  <si>
    <t xml:space="preserve">
----------
743</t>
  </si>
  <si>
    <t xml:space="preserve"> ФЕР11-01-011-11
---------------------------------
Устройство стяжек: на каждый последующий слой толщиной 1 мм добавлять к расценке 11-01-011-09
(100 м2) 
---------------------------------
(Толщина 10 мм ПЗ=7 (ОЗП=7; ЭМ=7 к расх.; ЗПМ=7; МАТ=7 к расх.; ТЗ=7; ТЗМ=7);
Приказ от 04.08.2020 № 421/пр п.58б (в ред. пр. № 55/пр от 30.01.2024) 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ТЗМ=1,25;
Приказ от 30.01.2024 № 55/пр прил.5 табл.5 п.1.1 Производство ремонтно-строительных работ осуществляется в помещениях эксплуатируемого объекта капитального строительства, эксплуатация которого не прекращена, в том числе для объектов производственного и непроизводственного назначения без остановки рабочего процесса,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</si>
  <si>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191,94
----------
0,7</t>
  </si>
  <si>
    <t>9,66
----------
3,05</t>
  </si>
  <si>
    <t>30,54
----------
8,5</t>
  </si>
  <si>
    <t>12,48
----------
30,54</t>
  </si>
  <si>
    <t>776
----------
1</t>
  </si>
  <si>
    <t>16
----------
12</t>
  </si>
  <si>
    <t>2,98
----------
0,04</t>
  </si>
  <si>
    <t>Накладные расходы от ФОТ(788 руб.)</t>
  </si>
  <si>
    <t>Сметная прибыль от ФОТ(788 руб.)</t>
  </si>
  <si>
    <t>0,138915
----------
(0,059535/3*7)</t>
  </si>
  <si>
    <t xml:space="preserve">
----------
1305</t>
  </si>
  <si>
    <t xml:space="preserve">
----------
1733</t>
  </si>
  <si>
    <t>Итого прямые затраты по смете</t>
  </si>
  <si>
    <t>218
3578</t>
  </si>
  <si>
    <t>48
13</t>
  </si>
  <si>
    <t>6679
18123</t>
  </si>
  <si>
    <t>580
457</t>
  </si>
  <si>
    <t>25,51
1,14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</si>
  <si>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</si>
  <si>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</si>
  <si>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</si>
  <si>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</si>
  <si>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</si>
  <si>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</si>
  <si>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</si>
  <si>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Полы</t>
  </si>
  <si>
    <t>21,12
1,09</t>
  </si>
  <si>
    <t xml:space="preserve">    Бетонные и железобетонные монолитные конструкции и работы в строительстве</t>
  </si>
  <si>
    <t>0,65
0,02</t>
  </si>
  <si>
    <t xml:space="preserve">    Деревянные конструкции</t>
  </si>
  <si>
    <t>3,74
0,03</t>
  </si>
  <si>
    <t xml:space="preserve">    Отделочные работы</t>
  </si>
  <si>
    <t xml:space="preserve">    Итого</t>
  </si>
  <si>
    <t xml:space="preserve">    Компенсация НДС (МАТ+ОБ)*0,2</t>
  </si>
  <si>
    <t xml:space="preserve">    ВСЕГО по смете</t>
  </si>
  <si>
    <t>"___" __________ 2024 г.</t>
  </si>
  <si>
    <t>Составлен в базисных и текущих ценах по состоянию на 4 квартал 2023 года</t>
  </si>
  <si>
    <t>на текущий ремонт полов домика садовника на территории учреждения</t>
  </si>
  <si>
    <t xml:space="preserve">    ВСЕГО по смете с коэффициентом -дефлятором на 2 квартал 2024г *1,0130*1,0130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</si>
</sst>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3">
    <xf numFmtId="0" fontId="0" fillId="0" borderId="0" xfId="0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right" vertical="top"/>
    </xf>
    <xf numFmtId="0" fontId="9" fillId="0" borderId="0" xfId="14" applyFont="1" applyBorder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5" applyFont="1">
      <alignment horizontal="right" vertical="top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11" fillId="0" borderId="0" xfId="5" applyFont="1" applyAlignment="1">
      <alignment horizontal="right" vertical="top"/>
    </xf>
    <xf numFmtId="0" fontId="11" fillId="0" borderId="0" xfId="0" applyFont="1" applyAlignment="1">
      <alignment horizontal="left" indent="1"/>
    </xf>
    <xf numFmtId="0" fontId="15" fillId="0" borderId="0" xfId="0" applyFont="1"/>
    <xf numFmtId="0" fontId="11" fillId="0" borderId="0" xfId="24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18" applyFont="1" applyBorder="1" applyAlignment="1">
      <alignment horizontal="center" vertical="center" wrapText="1"/>
    </xf>
    <xf numFmtId="0" fontId="11" fillId="0" borderId="0" xfId="5" applyFont="1" applyAlignment="1">
      <alignment horizontal="left" vertical="top" wrapText="1"/>
    </xf>
    <xf numFmtId="0" fontId="11" fillId="0" borderId="0" xfId="5" applyFont="1">
      <alignment horizontal="right" vertical="top" wrapText="1"/>
    </xf>
    <xf numFmtId="0" fontId="11" fillId="0" borderId="0" xfId="25" applyFont="1">
      <alignment horizontal="left" vertical="top"/>
    </xf>
    <xf numFmtId="0" fontId="11" fillId="0" borderId="0" xfId="26" applyFont="1">
      <alignment horizontal="left" vertical="top"/>
    </xf>
    <xf numFmtId="0" fontId="8" fillId="0" borderId="0" xfId="14" applyFont="1" applyBorder="1">
      <alignment horizontal="center"/>
    </xf>
    <xf numFmtId="0" fontId="11" fillId="0" borderId="3" xfId="21" applyFont="1" applyBorder="1">
      <alignment horizontal="center"/>
    </xf>
    <xf numFmtId="49" fontId="11" fillId="0" borderId="1" xfId="21" applyNumberFormat="1" applyFont="1" applyAlignment="1">
      <alignment horizontal="center" vertical="top"/>
    </xf>
    <xf numFmtId="0" fontId="11" fillId="0" borderId="1" xfId="21" applyFont="1" applyAlignment="1">
      <alignment horizontal="left" vertical="top" wrapText="1"/>
    </xf>
    <xf numFmtId="0" fontId="11" fillId="0" borderId="1" xfId="21" applyFont="1" applyAlignment="1">
      <alignment horizontal="center" vertical="top" wrapText="1"/>
    </xf>
    <xf numFmtId="0" fontId="11" fillId="0" borderId="1" xfId="21" applyFont="1" applyAlignment="1">
      <alignment horizontal="right" vertical="top"/>
    </xf>
    <xf numFmtId="0" fontId="11" fillId="0" borderId="1" xfId="21" applyFont="1" applyAlignment="1">
      <alignment horizontal="right" vertical="top" wrapText="1"/>
    </xf>
    <xf numFmtId="49" fontId="19" fillId="0" borderId="1" xfId="21" applyNumberFormat="1" applyFont="1" applyAlignment="1">
      <alignment horizontal="center" vertical="top"/>
    </xf>
    <xf numFmtId="0" fontId="19" fillId="0" borderId="1" xfId="21" applyFont="1" applyAlignment="1">
      <alignment horizontal="left" vertical="top"/>
    </xf>
    <xf numFmtId="0" fontId="19" fillId="0" borderId="1" xfId="21" applyFont="1" applyAlignment="1">
      <alignment horizontal="center" vertical="top"/>
    </xf>
    <xf numFmtId="0" fontId="19" fillId="0" borderId="1" xfId="21" applyFont="1" applyAlignment="1">
      <alignment horizontal="right" vertical="top"/>
    </xf>
    <xf numFmtId="0" fontId="11" fillId="0" borderId="1" xfId="21" applyFont="1" applyAlignment="1">
      <alignment horizontal="center" vertical="top"/>
    </xf>
    <xf numFmtId="49" fontId="11" fillId="0" borderId="3" xfId="21" applyNumberFormat="1" applyFont="1" applyBorder="1" applyAlignment="1">
      <alignment horizontal="center" vertical="top"/>
    </xf>
    <xf numFmtId="0" fontId="11" fillId="0" borderId="3" xfId="21" applyFont="1" applyBorder="1" applyAlignment="1">
      <alignment horizontal="left" vertical="top" wrapText="1"/>
    </xf>
    <xf numFmtId="0" fontId="11" fillId="0" borderId="3" xfId="21" applyFont="1" applyBorder="1" applyAlignment="1">
      <alignment horizontal="center" vertical="top" wrapText="1"/>
    </xf>
    <xf numFmtId="0" fontId="11" fillId="0" borderId="3" xfId="21" applyFont="1" applyBorder="1" applyAlignment="1">
      <alignment horizontal="right" vertical="top"/>
    </xf>
    <xf numFmtId="0" fontId="11" fillId="0" borderId="3" xfId="21" applyFont="1" applyBorder="1" applyAlignment="1">
      <alignment horizontal="right" vertical="top" wrapText="1"/>
    </xf>
    <xf numFmtId="0" fontId="11" fillId="0" borderId="1" xfId="5" applyFont="1" applyBorder="1">
      <alignment horizontal="right" vertical="top" wrapText="1"/>
    </xf>
    <xf numFmtId="0" fontId="12" fillId="0" borderId="1" xfId="5" applyFont="1" applyBorder="1">
      <alignment horizontal="right" vertical="top" wrapText="1"/>
    </xf>
    <xf numFmtId="0" fontId="12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7" fillId="0" borderId="1" xfId="21" applyNumberFormat="1" applyFont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1" fillId="0" borderId="0" xfId="24" applyFont="1" applyBorder="1" applyAlignment="1">
      <alignment horizontal="left"/>
    </xf>
    <xf numFmtId="0" fontId="11" fillId="0" borderId="2" xfId="24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1" fillId="0" borderId="1" xfId="18" applyFont="1" applyBorder="1" applyAlignment="1">
      <alignment horizontal="center" vertical="center" wrapText="1"/>
    </xf>
    <xf numFmtId="0" fontId="11" fillId="0" borderId="0" xfId="11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3" fillId="0" borderId="0" xfId="24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1" fillId="0" borderId="0" xfId="10" applyFont="1" applyAlignment="1">
      <alignment horizontal="right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82"/>
  <sheetViews>
    <sheetView showGridLines="0" tabSelected="1" zoomScale="92" zoomScaleNormal="92" zoomScaleSheetLayoutView="100" workbookViewId="0">
      <selection activeCell="L17" sqref="L17:M17"/>
    </sheetView>
  </sheetViews>
  <sheetFormatPr defaultColWidth="9.140625" defaultRowHeight="12" outlineLevelRow="1" x14ac:dyDescent="0.2"/>
  <cols>
    <col min="1" max="1" width="8.5703125" style="4" customWidth="1"/>
    <col min="2" max="2" width="34.42578125" style="4" customWidth="1"/>
    <col min="3" max="3" width="11.85546875" style="4" customWidth="1"/>
    <col min="4" max="5" width="12.140625" style="4" customWidth="1"/>
    <col min="6" max="6" width="9.7109375" style="4" customWidth="1"/>
    <col min="7" max="8" width="12.140625" style="4" customWidth="1"/>
    <col min="9" max="9" width="9.7109375" style="4" customWidth="1"/>
    <col min="10" max="13" width="12.140625" style="4" customWidth="1"/>
    <col min="14" max="14" width="9.7109375" style="4" customWidth="1"/>
    <col min="15" max="15" width="14.7109375" style="4" customWidth="1"/>
    <col min="16" max="16384" width="9.140625" style="4"/>
  </cols>
  <sheetData>
    <row r="1" spans="1:15" ht="14.25" x14ac:dyDescent="0.2">
      <c r="A1" s="9"/>
      <c r="B1" s="9"/>
      <c r="C1" s="9"/>
      <c r="D1" s="9"/>
      <c r="E1" s="9"/>
      <c r="F1" s="9"/>
      <c r="G1" s="9"/>
      <c r="H1" s="9"/>
      <c r="I1" s="10"/>
      <c r="J1" s="10"/>
      <c r="K1" s="9"/>
      <c r="L1" s="9"/>
      <c r="M1" s="9"/>
      <c r="N1" s="9" t="s">
        <v>12</v>
      </c>
      <c r="O1" s="9"/>
    </row>
    <row r="2" spans="1:15" ht="15" outlineLevel="1" x14ac:dyDescent="0.25">
      <c r="A2" s="11" t="s">
        <v>33</v>
      </c>
      <c r="B2" s="9"/>
      <c r="C2" s="9"/>
      <c r="D2" s="9"/>
      <c r="E2" s="9"/>
      <c r="F2" s="9"/>
      <c r="G2" s="9"/>
      <c r="H2" s="9"/>
      <c r="I2" s="10"/>
      <c r="J2" s="12" t="s">
        <v>32</v>
      </c>
      <c r="K2" s="9"/>
      <c r="L2" s="9"/>
      <c r="M2" s="9"/>
      <c r="N2" s="9"/>
      <c r="O2" s="9"/>
    </row>
    <row r="3" spans="1:15" ht="14.25" outlineLevel="1" x14ac:dyDescent="0.2">
      <c r="A3" s="54" t="s">
        <v>35</v>
      </c>
      <c r="B3" s="54"/>
      <c r="C3" s="54"/>
      <c r="D3" s="54"/>
      <c r="E3" s="54"/>
      <c r="F3" s="9"/>
      <c r="G3" s="9"/>
      <c r="H3" s="9"/>
      <c r="I3" s="10"/>
      <c r="J3" s="54" t="s">
        <v>35</v>
      </c>
      <c r="K3" s="54"/>
      <c r="L3" s="54"/>
      <c r="M3" s="54"/>
      <c r="N3" s="54"/>
      <c r="O3" s="54"/>
    </row>
    <row r="4" spans="1:15" ht="14.25" outlineLevel="1" x14ac:dyDescent="0.2">
      <c r="A4" s="54" t="s">
        <v>36</v>
      </c>
      <c r="B4" s="54"/>
      <c r="C4" s="54"/>
      <c r="D4" s="54"/>
      <c r="E4" s="54"/>
      <c r="F4" s="9"/>
      <c r="G4" s="9"/>
      <c r="H4" s="9"/>
      <c r="I4" s="10"/>
      <c r="J4" s="54" t="s">
        <v>36</v>
      </c>
      <c r="K4" s="54"/>
      <c r="L4" s="54"/>
      <c r="M4" s="54"/>
      <c r="N4" s="54"/>
      <c r="O4" s="54"/>
    </row>
    <row r="5" spans="1:15" ht="14.25" outlineLevel="1" x14ac:dyDescent="0.2">
      <c r="A5" s="13" t="s">
        <v>183</v>
      </c>
      <c r="B5" s="9"/>
      <c r="C5" s="9"/>
      <c r="D5" s="9"/>
      <c r="E5" s="9"/>
      <c r="F5" s="9"/>
      <c r="G5" s="9"/>
      <c r="H5" s="9"/>
      <c r="I5" s="10"/>
      <c r="J5" s="9" t="s">
        <v>183</v>
      </c>
      <c r="K5" s="9"/>
      <c r="L5" s="9"/>
      <c r="M5" s="9"/>
      <c r="N5" s="9"/>
      <c r="O5" s="9"/>
    </row>
    <row r="6" spans="1:15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ht="12.75" x14ac:dyDescent="0.2">
      <c r="A8" s="56" t="s">
        <v>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ht="16.5" x14ac:dyDescent="0.2">
      <c r="A10" s="60" t="s">
        <v>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5" ht="12.75" x14ac:dyDescent="0.2">
      <c r="A11" s="56" t="s">
        <v>4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5" ht="27" customHeight="1" x14ac:dyDescent="0.2">
      <c r="A12" s="55" t="s">
        <v>185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5" ht="12.75" x14ac:dyDescent="0.2">
      <c r="A13" s="61" t="s">
        <v>0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5" x14ac:dyDescent="0.2">
      <c r="A14" s="3"/>
      <c r="B14" s="2"/>
      <c r="C14" s="1"/>
      <c r="D14" s="5"/>
      <c r="E14" s="5"/>
      <c r="F14" s="5"/>
      <c r="G14" s="5"/>
      <c r="H14" s="5"/>
      <c r="I14" s="5"/>
      <c r="J14" s="5"/>
    </row>
    <row r="15" spans="1:15" ht="14.25" x14ac:dyDescent="0.2">
      <c r="A15" s="14"/>
      <c r="B15" s="54" t="s">
        <v>34</v>
      </c>
      <c r="C15" s="54"/>
      <c r="D15" s="54"/>
      <c r="E15" s="54"/>
      <c r="F15" s="54"/>
      <c r="G15" s="54"/>
      <c r="H15" s="54"/>
      <c r="I15" s="54"/>
      <c r="J15" s="13"/>
      <c r="K15" s="15" t="s">
        <v>30</v>
      </c>
      <c r="L15" s="9"/>
      <c r="M15" s="15" t="s">
        <v>31</v>
      </c>
      <c r="N15" s="9"/>
      <c r="O15" s="9"/>
    </row>
    <row r="16" spans="1:15" ht="14.25" x14ac:dyDescent="0.2">
      <c r="A16" s="14"/>
      <c r="B16" s="9"/>
      <c r="C16" s="9"/>
      <c r="D16" s="16"/>
      <c r="E16" s="16"/>
      <c r="F16" s="13" t="s">
        <v>2</v>
      </c>
      <c r="G16" s="13"/>
      <c r="H16" s="13"/>
      <c r="I16" s="13"/>
      <c r="J16" s="62">
        <f>4919/1000</f>
        <v>4.9189999999999996</v>
      </c>
      <c r="K16" s="62"/>
      <c r="L16" s="58">
        <f>41046.76/1000</f>
        <v>41.046759999999999</v>
      </c>
      <c r="M16" s="58"/>
      <c r="N16" s="17" t="s">
        <v>7</v>
      </c>
      <c r="O16" s="9"/>
    </row>
    <row r="17" spans="1:16" ht="14.25" x14ac:dyDescent="0.2">
      <c r="A17" s="14"/>
      <c r="B17" s="9"/>
      <c r="C17" s="18"/>
      <c r="D17" s="16"/>
      <c r="E17" s="16"/>
      <c r="F17" s="13" t="s">
        <v>6</v>
      </c>
      <c r="G17" s="13"/>
      <c r="H17" s="13"/>
      <c r="I17" s="13"/>
      <c r="J17" s="62">
        <f>231/1000</f>
        <v>0.23100000000000001</v>
      </c>
      <c r="K17" s="62"/>
      <c r="L17" s="58">
        <f>7136/1000</f>
        <v>7.1360000000000001</v>
      </c>
      <c r="M17" s="58"/>
      <c r="N17" s="17" t="s">
        <v>7</v>
      </c>
      <c r="O17" s="9"/>
    </row>
    <row r="18" spans="1:16" ht="14.25" x14ac:dyDescent="0.2">
      <c r="A18" s="14"/>
      <c r="B18" s="9"/>
      <c r="C18" s="9"/>
      <c r="D18" s="16"/>
      <c r="E18" s="16"/>
      <c r="F18" s="13" t="s">
        <v>17</v>
      </c>
      <c r="G18" s="13"/>
      <c r="H18" s="13"/>
      <c r="I18" s="13"/>
      <c r="J18" s="62">
        <v>25.51</v>
      </c>
      <c r="K18" s="62"/>
      <c r="L18" s="58">
        <v>25.51</v>
      </c>
      <c r="M18" s="58"/>
      <c r="N18" s="17" t="s">
        <v>8</v>
      </c>
      <c r="O18" s="9"/>
    </row>
    <row r="19" spans="1:16" ht="14.25" x14ac:dyDescent="0.2">
      <c r="A19" s="14"/>
      <c r="B19" s="9"/>
      <c r="C19" s="13"/>
      <c r="D19" s="9"/>
      <c r="E19" s="13"/>
      <c r="F19" s="13" t="s">
        <v>18</v>
      </c>
      <c r="G19" s="13"/>
      <c r="H19" s="13"/>
      <c r="I19" s="13"/>
      <c r="J19" s="62">
        <v>1.1399999999999999</v>
      </c>
      <c r="K19" s="62"/>
      <c r="L19" s="58">
        <v>1.1399999999999999</v>
      </c>
      <c r="M19" s="58"/>
      <c r="N19" s="17" t="s">
        <v>8</v>
      </c>
      <c r="O19" s="9"/>
    </row>
    <row r="20" spans="1:16" ht="14.25" x14ac:dyDescent="0.2">
      <c r="A20" s="14"/>
      <c r="B20" s="9"/>
      <c r="C20" s="13"/>
      <c r="D20" s="9"/>
      <c r="E20" s="13"/>
      <c r="F20" s="19" t="s">
        <v>184</v>
      </c>
      <c r="G20" s="13"/>
      <c r="H20" s="13"/>
      <c r="I20" s="13"/>
      <c r="J20" s="13"/>
      <c r="K20" s="9"/>
      <c r="L20" s="9"/>
      <c r="M20" s="9"/>
      <c r="N20" s="9"/>
      <c r="O20" s="9"/>
    </row>
    <row r="21" spans="1:16" ht="14.25" x14ac:dyDescent="0.2">
      <c r="A21" s="14"/>
      <c r="B21" s="20"/>
      <c r="C21" s="21"/>
      <c r="D21" s="22"/>
      <c r="E21" s="22"/>
      <c r="F21" s="22"/>
      <c r="G21" s="22"/>
      <c r="H21" s="22"/>
      <c r="I21" s="22"/>
      <c r="J21" s="22"/>
      <c r="K21" s="9"/>
      <c r="L21" s="9"/>
      <c r="M21" s="9"/>
      <c r="N21" s="9"/>
      <c r="O21" s="9"/>
    </row>
    <row r="22" spans="1:16" ht="21.75" customHeight="1" x14ac:dyDescent="0.2">
      <c r="A22" s="59" t="s">
        <v>3</v>
      </c>
      <c r="B22" s="59" t="s">
        <v>19</v>
      </c>
      <c r="C22" s="59" t="s">
        <v>20</v>
      </c>
      <c r="D22" s="57" t="s">
        <v>22</v>
      </c>
      <c r="E22" s="57"/>
      <c r="F22" s="57"/>
      <c r="G22" s="57" t="s">
        <v>25</v>
      </c>
      <c r="H22" s="57"/>
      <c r="I22" s="57"/>
      <c r="J22" s="59" t="s">
        <v>21</v>
      </c>
      <c r="K22" s="59"/>
      <c r="L22" s="57" t="s">
        <v>26</v>
      </c>
      <c r="M22" s="57"/>
      <c r="N22" s="57"/>
      <c r="O22" s="23" t="s">
        <v>27</v>
      </c>
    </row>
    <row r="23" spans="1:16" ht="33" customHeight="1" x14ac:dyDescent="0.2">
      <c r="A23" s="59"/>
      <c r="B23" s="59"/>
      <c r="C23" s="59"/>
      <c r="D23" s="57" t="s">
        <v>9</v>
      </c>
      <c r="E23" s="23" t="s">
        <v>23</v>
      </c>
      <c r="F23" s="24" t="s">
        <v>24</v>
      </c>
      <c r="G23" s="57" t="s">
        <v>9</v>
      </c>
      <c r="H23" s="23" t="s">
        <v>23</v>
      </c>
      <c r="I23" s="24" t="s">
        <v>24</v>
      </c>
      <c r="J23" s="24" t="s">
        <v>13</v>
      </c>
      <c r="K23" s="24" t="s">
        <v>14</v>
      </c>
      <c r="L23" s="57" t="s">
        <v>9</v>
      </c>
      <c r="M23" s="23" t="s">
        <v>23</v>
      </c>
      <c r="N23" s="24" t="s">
        <v>24</v>
      </c>
      <c r="O23" s="23" t="s">
        <v>28</v>
      </c>
    </row>
    <row r="24" spans="1:16" ht="27.75" customHeight="1" x14ac:dyDescent="0.2">
      <c r="A24" s="59"/>
      <c r="B24" s="59"/>
      <c r="C24" s="59"/>
      <c r="D24" s="57"/>
      <c r="E24" s="24" t="s">
        <v>15</v>
      </c>
      <c r="F24" s="23" t="s">
        <v>16</v>
      </c>
      <c r="G24" s="57"/>
      <c r="H24" s="24" t="s">
        <v>15</v>
      </c>
      <c r="I24" s="23" t="s">
        <v>16</v>
      </c>
      <c r="J24" s="23" t="s">
        <v>15</v>
      </c>
      <c r="K24" s="24" t="s">
        <v>16</v>
      </c>
      <c r="L24" s="57"/>
      <c r="M24" s="24" t="s">
        <v>15</v>
      </c>
      <c r="N24" s="23" t="s">
        <v>16</v>
      </c>
      <c r="O24" s="23" t="s">
        <v>29</v>
      </c>
    </row>
    <row r="25" spans="1:16" s="6" customFormat="1" ht="14.25" x14ac:dyDescent="0.2">
      <c r="A25" s="30">
        <v>1</v>
      </c>
      <c r="B25" s="30">
        <v>2</v>
      </c>
      <c r="C25" s="30">
        <v>3</v>
      </c>
      <c r="D25" s="30">
        <v>4</v>
      </c>
      <c r="E25" s="30">
        <v>5</v>
      </c>
      <c r="F25" s="30">
        <v>6</v>
      </c>
      <c r="G25" s="30">
        <v>7</v>
      </c>
      <c r="H25" s="30">
        <v>8</v>
      </c>
      <c r="I25" s="30">
        <v>9</v>
      </c>
      <c r="J25" s="30">
        <v>10</v>
      </c>
      <c r="K25" s="30">
        <v>11</v>
      </c>
      <c r="L25" s="30">
        <v>12</v>
      </c>
      <c r="M25" s="30">
        <v>13</v>
      </c>
      <c r="N25" s="30">
        <v>14</v>
      </c>
      <c r="O25" s="30">
        <v>15</v>
      </c>
    </row>
    <row r="26" spans="1:16" s="6" customFormat="1" ht="22.15" customHeight="1" x14ac:dyDescent="0.2">
      <c r="A26" s="52" t="s">
        <v>37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6" s="6" customFormat="1" ht="409.5" x14ac:dyDescent="0.2">
      <c r="A27" s="31">
        <v>1</v>
      </c>
      <c r="B27" s="32" t="s">
        <v>38</v>
      </c>
      <c r="C27" s="33" t="s">
        <v>39</v>
      </c>
      <c r="D27" s="34">
        <v>1490.34</v>
      </c>
      <c r="E27" s="35" t="s">
        <v>40</v>
      </c>
      <c r="F27" s="35" t="s">
        <v>41</v>
      </c>
      <c r="G27" s="34">
        <v>197</v>
      </c>
      <c r="H27" s="35" t="s">
        <v>42</v>
      </c>
      <c r="I27" s="35" t="s">
        <v>43</v>
      </c>
      <c r="J27" s="35" t="s">
        <v>44</v>
      </c>
      <c r="K27" s="35" t="s">
        <v>45</v>
      </c>
      <c r="L27" s="34">
        <v>5462</v>
      </c>
      <c r="M27" s="35" t="s">
        <v>46</v>
      </c>
      <c r="N27" s="35" t="s">
        <v>47</v>
      </c>
      <c r="O27" s="35" t="s">
        <v>48</v>
      </c>
    </row>
    <row r="28" spans="1:16" s="6" customFormat="1" ht="14.25" x14ac:dyDescent="0.2">
      <c r="A28" s="36" t="s">
        <v>49</v>
      </c>
      <c r="B28" s="37" t="s">
        <v>50</v>
      </c>
      <c r="C28" s="38"/>
      <c r="D28" s="39" t="s">
        <v>51</v>
      </c>
      <c r="E28" s="39"/>
      <c r="F28" s="39"/>
      <c r="G28" s="39">
        <v>55</v>
      </c>
      <c r="H28" s="39"/>
      <c r="I28" s="39"/>
      <c r="J28" s="39"/>
      <c r="K28" s="39" t="s">
        <v>51</v>
      </c>
      <c r="L28" s="39">
        <v>1716</v>
      </c>
      <c r="M28" s="39"/>
      <c r="N28" s="39"/>
      <c r="O28" s="39"/>
      <c r="P28" s="29"/>
    </row>
    <row r="29" spans="1:16" s="6" customFormat="1" ht="14.25" x14ac:dyDescent="0.2">
      <c r="A29" s="36" t="s">
        <v>49</v>
      </c>
      <c r="B29" s="37" t="s">
        <v>52</v>
      </c>
      <c r="C29" s="38"/>
      <c r="D29" s="39" t="s">
        <v>53</v>
      </c>
      <c r="E29" s="39"/>
      <c r="F29" s="39"/>
      <c r="G29" s="39">
        <v>30</v>
      </c>
      <c r="H29" s="39"/>
      <c r="I29" s="39"/>
      <c r="J29" s="39"/>
      <c r="K29" s="39" t="s">
        <v>53</v>
      </c>
      <c r="L29" s="39">
        <v>940</v>
      </c>
      <c r="M29" s="39"/>
      <c r="N29" s="39"/>
      <c r="O29" s="39"/>
      <c r="P29" s="29"/>
    </row>
    <row r="30" spans="1:16" s="6" customFormat="1" ht="14.25" x14ac:dyDescent="0.2">
      <c r="A30" s="36" t="s">
        <v>49</v>
      </c>
      <c r="B30" s="37" t="s">
        <v>54</v>
      </c>
      <c r="C30" s="38"/>
      <c r="D30" s="39"/>
      <c r="E30" s="39"/>
      <c r="F30" s="39"/>
      <c r="G30" s="39">
        <v>282</v>
      </c>
      <c r="H30" s="39"/>
      <c r="I30" s="39"/>
      <c r="J30" s="39"/>
      <c r="K30" s="39"/>
      <c r="L30" s="39">
        <v>8118</v>
      </c>
      <c r="M30" s="39"/>
      <c r="N30" s="39"/>
      <c r="O30" s="39"/>
      <c r="P30" s="29"/>
    </row>
    <row r="31" spans="1:16" s="6" customFormat="1" ht="85.5" x14ac:dyDescent="0.2">
      <c r="A31" s="31">
        <v>2</v>
      </c>
      <c r="B31" s="32" t="s">
        <v>55</v>
      </c>
      <c r="C31" s="40">
        <v>14.817600000000001</v>
      </c>
      <c r="D31" s="34">
        <v>11.01</v>
      </c>
      <c r="E31" s="35" t="s">
        <v>56</v>
      </c>
      <c r="F31" s="34"/>
      <c r="G31" s="34">
        <v>163</v>
      </c>
      <c r="H31" s="35" t="s">
        <v>57</v>
      </c>
      <c r="I31" s="34"/>
      <c r="J31" s="35" t="s">
        <v>58</v>
      </c>
      <c r="K31" s="34"/>
      <c r="L31" s="34">
        <v>611</v>
      </c>
      <c r="M31" s="35" t="s">
        <v>59</v>
      </c>
      <c r="N31" s="34"/>
      <c r="O31" s="34"/>
    </row>
    <row r="32" spans="1:16" s="6" customFormat="1" ht="409.5" x14ac:dyDescent="0.2">
      <c r="A32" s="31">
        <v>3</v>
      </c>
      <c r="B32" s="32" t="s">
        <v>60</v>
      </c>
      <c r="C32" s="33" t="s">
        <v>61</v>
      </c>
      <c r="D32" s="34">
        <v>473.11</v>
      </c>
      <c r="E32" s="35" t="s">
        <v>62</v>
      </c>
      <c r="F32" s="35" t="s">
        <v>63</v>
      </c>
      <c r="G32" s="34">
        <v>19</v>
      </c>
      <c r="H32" s="35" t="s">
        <v>64</v>
      </c>
      <c r="I32" s="34">
        <v>2</v>
      </c>
      <c r="J32" s="35" t="s">
        <v>65</v>
      </c>
      <c r="K32" s="35" t="s">
        <v>66</v>
      </c>
      <c r="L32" s="34">
        <v>398</v>
      </c>
      <c r="M32" s="35" t="s">
        <v>67</v>
      </c>
      <c r="N32" s="35" t="s">
        <v>68</v>
      </c>
      <c r="O32" s="35" t="s">
        <v>69</v>
      </c>
    </row>
    <row r="33" spans="1:16" s="6" customFormat="1" ht="14.25" x14ac:dyDescent="0.2">
      <c r="A33" s="36" t="s">
        <v>49</v>
      </c>
      <c r="B33" s="37" t="s">
        <v>70</v>
      </c>
      <c r="C33" s="38"/>
      <c r="D33" s="39" t="s">
        <v>71</v>
      </c>
      <c r="E33" s="39"/>
      <c r="F33" s="39"/>
      <c r="G33" s="39">
        <v>6</v>
      </c>
      <c r="H33" s="39"/>
      <c r="I33" s="39"/>
      <c r="J33" s="39"/>
      <c r="K33" s="39" t="s">
        <v>71</v>
      </c>
      <c r="L33" s="39">
        <v>170</v>
      </c>
      <c r="M33" s="39"/>
      <c r="N33" s="39"/>
      <c r="O33" s="39"/>
      <c r="P33" s="29"/>
    </row>
    <row r="34" spans="1:16" s="6" customFormat="1" ht="14.25" x14ac:dyDescent="0.2">
      <c r="A34" s="36" t="s">
        <v>49</v>
      </c>
      <c r="B34" s="37" t="s">
        <v>72</v>
      </c>
      <c r="C34" s="38"/>
      <c r="D34" s="39" t="s">
        <v>73</v>
      </c>
      <c r="E34" s="39"/>
      <c r="F34" s="39"/>
      <c r="G34" s="39">
        <v>3</v>
      </c>
      <c r="H34" s="39"/>
      <c r="I34" s="39"/>
      <c r="J34" s="39"/>
      <c r="K34" s="39" t="s">
        <v>73</v>
      </c>
      <c r="L34" s="39">
        <v>91</v>
      </c>
      <c r="M34" s="39"/>
      <c r="N34" s="39"/>
      <c r="O34" s="39"/>
      <c r="P34" s="29"/>
    </row>
    <row r="35" spans="1:16" s="6" customFormat="1" ht="14.25" x14ac:dyDescent="0.2">
      <c r="A35" s="36" t="s">
        <v>49</v>
      </c>
      <c r="B35" s="37" t="s">
        <v>54</v>
      </c>
      <c r="C35" s="38"/>
      <c r="D35" s="39"/>
      <c r="E35" s="39"/>
      <c r="F35" s="39"/>
      <c r="G35" s="39">
        <v>28</v>
      </c>
      <c r="H35" s="39"/>
      <c r="I35" s="39"/>
      <c r="J35" s="39"/>
      <c r="K35" s="39"/>
      <c r="L35" s="39">
        <v>659</v>
      </c>
      <c r="M35" s="39"/>
      <c r="N35" s="39"/>
      <c r="O35" s="39"/>
      <c r="P35" s="29"/>
    </row>
    <row r="36" spans="1:16" s="6" customFormat="1" ht="114" x14ac:dyDescent="0.2">
      <c r="A36" s="31">
        <v>4</v>
      </c>
      <c r="B36" s="32" t="s">
        <v>74</v>
      </c>
      <c r="C36" s="33" t="s">
        <v>75</v>
      </c>
      <c r="D36" s="34">
        <v>23.76</v>
      </c>
      <c r="E36" s="35" t="s">
        <v>76</v>
      </c>
      <c r="F36" s="34"/>
      <c r="G36" s="34">
        <v>346</v>
      </c>
      <c r="H36" s="35" t="s">
        <v>77</v>
      </c>
      <c r="I36" s="34"/>
      <c r="J36" s="35" t="s">
        <v>78</v>
      </c>
      <c r="K36" s="34"/>
      <c r="L36" s="34">
        <v>4240</v>
      </c>
      <c r="M36" s="35" t="s">
        <v>79</v>
      </c>
      <c r="N36" s="34"/>
      <c r="O36" s="34"/>
    </row>
    <row r="37" spans="1:16" s="6" customFormat="1" ht="409.5" x14ac:dyDescent="0.2">
      <c r="A37" s="31">
        <v>5</v>
      </c>
      <c r="B37" s="32" t="s">
        <v>80</v>
      </c>
      <c r="C37" s="33" t="s">
        <v>81</v>
      </c>
      <c r="D37" s="34">
        <v>326.52999999999997</v>
      </c>
      <c r="E37" s="35" t="s">
        <v>82</v>
      </c>
      <c r="F37" s="35" t="s">
        <v>83</v>
      </c>
      <c r="G37" s="34">
        <v>43</v>
      </c>
      <c r="H37" s="35" t="s">
        <v>84</v>
      </c>
      <c r="I37" s="34">
        <v>2</v>
      </c>
      <c r="J37" s="35" t="s">
        <v>85</v>
      </c>
      <c r="K37" s="35" t="s">
        <v>86</v>
      </c>
      <c r="L37" s="34">
        <v>1049</v>
      </c>
      <c r="M37" s="35" t="s">
        <v>87</v>
      </c>
      <c r="N37" s="35" t="s">
        <v>88</v>
      </c>
      <c r="O37" s="35" t="s">
        <v>89</v>
      </c>
    </row>
    <row r="38" spans="1:16" s="6" customFormat="1" ht="14.25" x14ac:dyDescent="0.2">
      <c r="A38" s="36" t="s">
        <v>49</v>
      </c>
      <c r="B38" s="37" t="s">
        <v>90</v>
      </c>
      <c r="C38" s="38"/>
      <c r="D38" s="39" t="s">
        <v>91</v>
      </c>
      <c r="E38" s="39"/>
      <c r="F38" s="39"/>
      <c r="G38" s="39">
        <v>29</v>
      </c>
      <c r="H38" s="39"/>
      <c r="I38" s="39"/>
      <c r="J38" s="39"/>
      <c r="K38" s="39" t="s">
        <v>91</v>
      </c>
      <c r="L38" s="39">
        <v>909</v>
      </c>
      <c r="M38" s="39"/>
      <c r="N38" s="39"/>
      <c r="O38" s="39"/>
      <c r="P38" s="29"/>
    </row>
    <row r="39" spans="1:16" s="6" customFormat="1" ht="14.25" x14ac:dyDescent="0.2">
      <c r="A39" s="36" t="s">
        <v>49</v>
      </c>
      <c r="B39" s="37" t="s">
        <v>92</v>
      </c>
      <c r="C39" s="38"/>
      <c r="D39" s="39" t="s">
        <v>93</v>
      </c>
      <c r="E39" s="39"/>
      <c r="F39" s="39"/>
      <c r="G39" s="39">
        <v>14</v>
      </c>
      <c r="H39" s="39"/>
      <c r="I39" s="39"/>
      <c r="J39" s="39"/>
      <c r="K39" s="39" t="s">
        <v>93</v>
      </c>
      <c r="L39" s="39">
        <v>437</v>
      </c>
      <c r="M39" s="39"/>
      <c r="N39" s="39"/>
      <c r="O39" s="39"/>
      <c r="P39" s="29"/>
    </row>
    <row r="40" spans="1:16" s="6" customFormat="1" ht="14.25" x14ac:dyDescent="0.2">
      <c r="A40" s="36" t="s">
        <v>49</v>
      </c>
      <c r="B40" s="37" t="s">
        <v>54</v>
      </c>
      <c r="C40" s="38"/>
      <c r="D40" s="39"/>
      <c r="E40" s="39"/>
      <c r="F40" s="39"/>
      <c r="G40" s="39">
        <v>86</v>
      </c>
      <c r="H40" s="39"/>
      <c r="I40" s="39"/>
      <c r="J40" s="39"/>
      <c r="K40" s="39"/>
      <c r="L40" s="39">
        <v>2395</v>
      </c>
      <c r="M40" s="39"/>
      <c r="N40" s="39"/>
      <c r="O40" s="39"/>
      <c r="P40" s="29"/>
    </row>
    <row r="41" spans="1:16" s="6" customFormat="1" ht="57" x14ac:dyDescent="0.2">
      <c r="A41" s="31">
        <v>6</v>
      </c>
      <c r="B41" s="32" t="s">
        <v>94</v>
      </c>
      <c r="C41" s="40">
        <v>15</v>
      </c>
      <c r="D41" s="34">
        <v>4.03</v>
      </c>
      <c r="E41" s="35" t="s">
        <v>95</v>
      </c>
      <c r="F41" s="34"/>
      <c r="G41" s="34">
        <v>60</v>
      </c>
      <c r="H41" s="35" t="s">
        <v>96</v>
      </c>
      <c r="I41" s="34"/>
      <c r="J41" s="35" t="s">
        <v>97</v>
      </c>
      <c r="K41" s="34"/>
      <c r="L41" s="34">
        <v>245</v>
      </c>
      <c r="M41" s="35" t="s">
        <v>98</v>
      </c>
      <c r="N41" s="34"/>
      <c r="O41" s="34"/>
    </row>
    <row r="42" spans="1:16" s="6" customFormat="1" ht="409.5" x14ac:dyDescent="0.2">
      <c r="A42" s="31">
        <v>7</v>
      </c>
      <c r="B42" s="32" t="s">
        <v>99</v>
      </c>
      <c r="C42" s="33" t="s">
        <v>81</v>
      </c>
      <c r="D42" s="34">
        <v>465.09</v>
      </c>
      <c r="E42" s="35" t="s">
        <v>100</v>
      </c>
      <c r="F42" s="35" t="s">
        <v>101</v>
      </c>
      <c r="G42" s="34">
        <v>62</v>
      </c>
      <c r="H42" s="35" t="s">
        <v>102</v>
      </c>
      <c r="I42" s="35" t="s">
        <v>103</v>
      </c>
      <c r="J42" s="35" t="s">
        <v>104</v>
      </c>
      <c r="K42" s="35" t="s">
        <v>105</v>
      </c>
      <c r="L42" s="34">
        <v>1718</v>
      </c>
      <c r="M42" s="35" t="s">
        <v>106</v>
      </c>
      <c r="N42" s="35" t="s">
        <v>107</v>
      </c>
      <c r="O42" s="35" t="s">
        <v>108</v>
      </c>
    </row>
    <row r="43" spans="1:16" s="6" customFormat="1" ht="14.25" x14ac:dyDescent="0.2">
      <c r="A43" s="36" t="s">
        <v>49</v>
      </c>
      <c r="B43" s="37" t="s">
        <v>109</v>
      </c>
      <c r="C43" s="38"/>
      <c r="D43" s="39" t="s">
        <v>51</v>
      </c>
      <c r="E43" s="39"/>
      <c r="F43" s="39"/>
      <c r="G43" s="39">
        <v>55</v>
      </c>
      <c r="H43" s="39"/>
      <c r="I43" s="39"/>
      <c r="J43" s="39"/>
      <c r="K43" s="39" t="s">
        <v>51</v>
      </c>
      <c r="L43" s="39">
        <v>1710</v>
      </c>
      <c r="M43" s="39"/>
      <c r="N43" s="39"/>
      <c r="O43" s="39"/>
      <c r="P43" s="29"/>
    </row>
    <row r="44" spans="1:16" s="6" customFormat="1" ht="14.25" x14ac:dyDescent="0.2">
      <c r="A44" s="36" t="s">
        <v>49</v>
      </c>
      <c r="B44" s="37" t="s">
        <v>110</v>
      </c>
      <c r="C44" s="38"/>
      <c r="D44" s="39" t="s">
        <v>53</v>
      </c>
      <c r="E44" s="39"/>
      <c r="F44" s="39"/>
      <c r="G44" s="39">
        <v>30</v>
      </c>
      <c r="H44" s="39"/>
      <c r="I44" s="39"/>
      <c r="J44" s="39"/>
      <c r="K44" s="39" t="s">
        <v>53</v>
      </c>
      <c r="L44" s="39">
        <v>937</v>
      </c>
      <c r="M44" s="39"/>
      <c r="N44" s="39"/>
      <c r="O44" s="39"/>
      <c r="P44" s="29"/>
    </row>
    <row r="45" spans="1:16" s="6" customFormat="1" ht="14.25" x14ac:dyDescent="0.2">
      <c r="A45" s="36" t="s">
        <v>49</v>
      </c>
      <c r="B45" s="37" t="s">
        <v>54</v>
      </c>
      <c r="C45" s="38"/>
      <c r="D45" s="39"/>
      <c r="E45" s="39"/>
      <c r="F45" s="39"/>
      <c r="G45" s="39">
        <v>147</v>
      </c>
      <c r="H45" s="39"/>
      <c r="I45" s="39"/>
      <c r="J45" s="39"/>
      <c r="K45" s="39"/>
      <c r="L45" s="39">
        <v>4365</v>
      </c>
      <c r="M45" s="39"/>
      <c r="N45" s="39"/>
      <c r="O45" s="39"/>
      <c r="P45" s="29"/>
    </row>
    <row r="46" spans="1:16" s="6" customFormat="1" ht="409.5" x14ac:dyDescent="0.2">
      <c r="A46" s="31">
        <v>8</v>
      </c>
      <c r="B46" s="32" t="s">
        <v>111</v>
      </c>
      <c r="C46" s="33" t="s">
        <v>81</v>
      </c>
      <c r="D46" s="34">
        <v>257.17</v>
      </c>
      <c r="E46" s="34">
        <v>75.73</v>
      </c>
      <c r="F46" s="35" t="s">
        <v>112</v>
      </c>
      <c r="G46" s="34">
        <v>34</v>
      </c>
      <c r="H46" s="34">
        <v>10</v>
      </c>
      <c r="I46" s="35" t="s">
        <v>113</v>
      </c>
      <c r="J46" s="35" t="s">
        <v>114</v>
      </c>
      <c r="K46" s="35" t="s">
        <v>115</v>
      </c>
      <c r="L46" s="34">
        <v>623</v>
      </c>
      <c r="M46" s="34">
        <v>306</v>
      </c>
      <c r="N46" s="35" t="s">
        <v>116</v>
      </c>
      <c r="O46" s="35" t="s">
        <v>117</v>
      </c>
    </row>
    <row r="47" spans="1:16" s="6" customFormat="1" ht="14.25" x14ac:dyDescent="0.2">
      <c r="A47" s="36" t="s">
        <v>49</v>
      </c>
      <c r="B47" s="37" t="s">
        <v>118</v>
      </c>
      <c r="C47" s="38"/>
      <c r="D47" s="39" t="s">
        <v>51</v>
      </c>
      <c r="E47" s="39"/>
      <c r="F47" s="39"/>
      <c r="G47" s="39">
        <v>19</v>
      </c>
      <c r="H47" s="39"/>
      <c r="I47" s="39"/>
      <c r="J47" s="39"/>
      <c r="K47" s="39" t="s">
        <v>51</v>
      </c>
      <c r="L47" s="39">
        <v>586</v>
      </c>
      <c r="M47" s="39"/>
      <c r="N47" s="39"/>
      <c r="O47" s="39"/>
      <c r="P47" s="29"/>
    </row>
    <row r="48" spans="1:16" s="6" customFormat="1" ht="14.25" x14ac:dyDescent="0.2">
      <c r="A48" s="36" t="s">
        <v>49</v>
      </c>
      <c r="B48" s="37" t="s">
        <v>119</v>
      </c>
      <c r="C48" s="38"/>
      <c r="D48" s="39" t="s">
        <v>53</v>
      </c>
      <c r="E48" s="39"/>
      <c r="F48" s="39"/>
      <c r="G48" s="39">
        <v>10</v>
      </c>
      <c r="H48" s="39"/>
      <c r="I48" s="39"/>
      <c r="J48" s="39"/>
      <c r="K48" s="39" t="s">
        <v>53</v>
      </c>
      <c r="L48" s="39">
        <v>321</v>
      </c>
      <c r="M48" s="39"/>
      <c r="N48" s="39"/>
      <c r="O48" s="39"/>
      <c r="P48" s="29"/>
    </row>
    <row r="49" spans="1:16" s="6" customFormat="1" ht="14.25" x14ac:dyDescent="0.2">
      <c r="A49" s="36" t="s">
        <v>49</v>
      </c>
      <c r="B49" s="37" t="s">
        <v>54</v>
      </c>
      <c r="C49" s="38"/>
      <c r="D49" s="39"/>
      <c r="E49" s="39"/>
      <c r="F49" s="39"/>
      <c r="G49" s="39">
        <v>63</v>
      </c>
      <c r="H49" s="39"/>
      <c r="I49" s="39"/>
      <c r="J49" s="39"/>
      <c r="K49" s="39"/>
      <c r="L49" s="39">
        <v>1530</v>
      </c>
      <c r="M49" s="39"/>
      <c r="N49" s="39"/>
      <c r="O49" s="39"/>
      <c r="P49" s="29"/>
    </row>
    <row r="50" spans="1:16" s="6" customFormat="1" ht="85.5" x14ac:dyDescent="0.2">
      <c r="A50" s="31">
        <v>9</v>
      </c>
      <c r="B50" s="32" t="s">
        <v>120</v>
      </c>
      <c r="C50" s="33" t="s">
        <v>121</v>
      </c>
      <c r="D50" s="34">
        <v>700</v>
      </c>
      <c r="E50" s="35" t="s">
        <v>122</v>
      </c>
      <c r="F50" s="34"/>
      <c r="G50" s="34">
        <v>945</v>
      </c>
      <c r="H50" s="35" t="s">
        <v>123</v>
      </c>
      <c r="I50" s="34"/>
      <c r="J50" s="35" t="s">
        <v>124</v>
      </c>
      <c r="K50" s="34"/>
      <c r="L50" s="34">
        <v>6173</v>
      </c>
      <c r="M50" s="35" t="s">
        <v>125</v>
      </c>
      <c r="N50" s="34"/>
      <c r="O50" s="34"/>
    </row>
    <row r="51" spans="1:16" s="6" customFormat="1" ht="409.5" x14ac:dyDescent="0.2">
      <c r="A51" s="31">
        <v>10</v>
      </c>
      <c r="B51" s="32" t="s">
        <v>126</v>
      </c>
      <c r="C51" s="33" t="s">
        <v>39</v>
      </c>
      <c r="D51" s="34">
        <v>346.19</v>
      </c>
      <c r="E51" s="35" t="s">
        <v>127</v>
      </c>
      <c r="F51" s="35" t="s">
        <v>128</v>
      </c>
      <c r="G51" s="34">
        <v>46</v>
      </c>
      <c r="H51" s="35" t="s">
        <v>129</v>
      </c>
      <c r="I51" s="34">
        <v>2</v>
      </c>
      <c r="J51" s="35" t="s">
        <v>130</v>
      </c>
      <c r="K51" s="35" t="s">
        <v>131</v>
      </c>
      <c r="L51" s="34">
        <v>1277</v>
      </c>
      <c r="M51" s="35" t="s">
        <v>132</v>
      </c>
      <c r="N51" s="35" t="s">
        <v>133</v>
      </c>
      <c r="O51" s="35" t="s">
        <v>134</v>
      </c>
    </row>
    <row r="52" spans="1:16" s="6" customFormat="1" ht="14.25" x14ac:dyDescent="0.2">
      <c r="A52" s="36" t="s">
        <v>49</v>
      </c>
      <c r="B52" s="37" t="s">
        <v>135</v>
      </c>
      <c r="C52" s="38"/>
      <c r="D52" s="39" t="s">
        <v>51</v>
      </c>
      <c r="E52" s="39"/>
      <c r="F52" s="39"/>
      <c r="G52" s="39">
        <v>41</v>
      </c>
      <c r="H52" s="39"/>
      <c r="I52" s="39"/>
      <c r="J52" s="39"/>
      <c r="K52" s="39" t="s">
        <v>51</v>
      </c>
      <c r="L52" s="39">
        <v>1259</v>
      </c>
      <c r="M52" s="39"/>
      <c r="N52" s="39"/>
      <c r="O52" s="39"/>
      <c r="P52" s="29"/>
    </row>
    <row r="53" spans="1:16" s="6" customFormat="1" ht="14.25" x14ac:dyDescent="0.2">
      <c r="A53" s="36" t="s">
        <v>49</v>
      </c>
      <c r="B53" s="37" t="s">
        <v>136</v>
      </c>
      <c r="C53" s="38"/>
      <c r="D53" s="39" t="s">
        <v>53</v>
      </c>
      <c r="E53" s="39"/>
      <c r="F53" s="39"/>
      <c r="G53" s="39">
        <v>23</v>
      </c>
      <c r="H53" s="39"/>
      <c r="I53" s="39"/>
      <c r="J53" s="39"/>
      <c r="K53" s="39" t="s">
        <v>53</v>
      </c>
      <c r="L53" s="39">
        <v>690</v>
      </c>
      <c r="M53" s="39"/>
      <c r="N53" s="39"/>
      <c r="O53" s="39"/>
      <c r="P53" s="29"/>
    </row>
    <row r="54" spans="1:16" s="6" customFormat="1" ht="14.25" x14ac:dyDescent="0.2">
      <c r="A54" s="36" t="s">
        <v>49</v>
      </c>
      <c r="B54" s="37" t="s">
        <v>54</v>
      </c>
      <c r="C54" s="38"/>
      <c r="D54" s="39"/>
      <c r="E54" s="39"/>
      <c r="F54" s="39"/>
      <c r="G54" s="39">
        <v>110</v>
      </c>
      <c r="H54" s="39"/>
      <c r="I54" s="39"/>
      <c r="J54" s="39"/>
      <c r="K54" s="39"/>
      <c r="L54" s="39">
        <v>3226</v>
      </c>
      <c r="M54" s="39"/>
      <c r="N54" s="39"/>
      <c r="O54" s="39"/>
      <c r="P54" s="29"/>
    </row>
    <row r="55" spans="1:16" s="6" customFormat="1" ht="85.5" x14ac:dyDescent="0.2">
      <c r="A55" s="31">
        <v>11</v>
      </c>
      <c r="B55" s="32" t="s">
        <v>137</v>
      </c>
      <c r="C55" s="40">
        <v>2.6459999999999999</v>
      </c>
      <c r="D55" s="34">
        <v>15.25</v>
      </c>
      <c r="E55" s="35" t="s">
        <v>138</v>
      </c>
      <c r="F55" s="34"/>
      <c r="G55" s="34">
        <v>40</v>
      </c>
      <c r="H55" s="35" t="s">
        <v>139</v>
      </c>
      <c r="I55" s="34"/>
      <c r="J55" s="35" t="s">
        <v>140</v>
      </c>
      <c r="K55" s="34"/>
      <c r="L55" s="34">
        <v>316</v>
      </c>
      <c r="M55" s="35" t="s">
        <v>141</v>
      </c>
      <c r="N55" s="34"/>
      <c r="O55" s="34"/>
    </row>
    <row r="56" spans="1:16" s="6" customFormat="1" ht="71.25" x14ac:dyDescent="0.2">
      <c r="A56" s="31">
        <v>12</v>
      </c>
      <c r="B56" s="32" t="s">
        <v>142</v>
      </c>
      <c r="C56" s="40">
        <v>5.9534999999999998E-2</v>
      </c>
      <c r="D56" s="34">
        <v>9395</v>
      </c>
      <c r="E56" s="35" t="s">
        <v>143</v>
      </c>
      <c r="F56" s="34"/>
      <c r="G56" s="34">
        <v>559</v>
      </c>
      <c r="H56" s="35" t="s">
        <v>144</v>
      </c>
      <c r="I56" s="34"/>
      <c r="J56" s="35" t="s">
        <v>145</v>
      </c>
      <c r="K56" s="34"/>
      <c r="L56" s="34">
        <v>743</v>
      </c>
      <c r="M56" s="35" t="s">
        <v>146</v>
      </c>
      <c r="N56" s="34"/>
      <c r="O56" s="34"/>
    </row>
    <row r="57" spans="1:16" s="6" customFormat="1" ht="409.5" x14ac:dyDescent="0.2">
      <c r="A57" s="31">
        <v>13</v>
      </c>
      <c r="B57" s="32" t="s">
        <v>147</v>
      </c>
      <c r="C57" s="40">
        <v>0.1323</v>
      </c>
      <c r="D57" s="34">
        <v>202.3</v>
      </c>
      <c r="E57" s="35" t="s">
        <v>148</v>
      </c>
      <c r="F57" s="35" t="s">
        <v>149</v>
      </c>
      <c r="G57" s="34">
        <v>27</v>
      </c>
      <c r="H57" s="34">
        <v>25</v>
      </c>
      <c r="I57" s="34">
        <v>1</v>
      </c>
      <c r="J57" s="35" t="s">
        <v>150</v>
      </c>
      <c r="K57" s="35" t="s">
        <v>151</v>
      </c>
      <c r="L57" s="34">
        <v>792</v>
      </c>
      <c r="M57" s="35" t="s">
        <v>152</v>
      </c>
      <c r="N57" s="35" t="s">
        <v>153</v>
      </c>
      <c r="O57" s="35" t="s">
        <v>154</v>
      </c>
    </row>
    <row r="58" spans="1:16" s="6" customFormat="1" ht="14.25" x14ac:dyDescent="0.2">
      <c r="A58" s="36" t="s">
        <v>49</v>
      </c>
      <c r="B58" s="37" t="s">
        <v>155</v>
      </c>
      <c r="C58" s="38"/>
      <c r="D58" s="39" t="s">
        <v>51</v>
      </c>
      <c r="E58" s="39"/>
      <c r="F58" s="39"/>
      <c r="G58" s="39">
        <v>25</v>
      </c>
      <c r="H58" s="39"/>
      <c r="I58" s="39"/>
      <c r="J58" s="39"/>
      <c r="K58" s="39" t="s">
        <v>51</v>
      </c>
      <c r="L58" s="39">
        <v>794</v>
      </c>
      <c r="M58" s="39"/>
      <c r="N58" s="39"/>
      <c r="O58" s="39"/>
      <c r="P58" s="29"/>
    </row>
    <row r="59" spans="1:16" s="6" customFormat="1" ht="14.25" x14ac:dyDescent="0.2">
      <c r="A59" s="36" t="s">
        <v>49</v>
      </c>
      <c r="B59" s="37" t="s">
        <v>156</v>
      </c>
      <c r="C59" s="38"/>
      <c r="D59" s="39" t="s">
        <v>53</v>
      </c>
      <c r="E59" s="39"/>
      <c r="F59" s="39"/>
      <c r="G59" s="39">
        <v>14</v>
      </c>
      <c r="H59" s="39"/>
      <c r="I59" s="39"/>
      <c r="J59" s="39"/>
      <c r="K59" s="39" t="s">
        <v>53</v>
      </c>
      <c r="L59" s="39">
        <v>435</v>
      </c>
      <c r="M59" s="39"/>
      <c r="N59" s="39"/>
      <c r="O59" s="39"/>
      <c r="P59" s="29"/>
    </row>
    <row r="60" spans="1:16" s="6" customFormat="1" ht="14.25" x14ac:dyDescent="0.2">
      <c r="A60" s="36" t="s">
        <v>49</v>
      </c>
      <c r="B60" s="37" t="s">
        <v>54</v>
      </c>
      <c r="C60" s="38"/>
      <c r="D60" s="39"/>
      <c r="E60" s="39"/>
      <c r="F60" s="39"/>
      <c r="G60" s="39">
        <v>66</v>
      </c>
      <c r="H60" s="39"/>
      <c r="I60" s="39"/>
      <c r="J60" s="39"/>
      <c r="K60" s="39"/>
      <c r="L60" s="39">
        <v>2021</v>
      </c>
      <c r="M60" s="39"/>
      <c r="N60" s="39"/>
      <c r="O60" s="39"/>
      <c r="P60" s="29"/>
    </row>
    <row r="61" spans="1:16" s="6" customFormat="1" ht="71.25" x14ac:dyDescent="0.2">
      <c r="A61" s="41">
        <v>14</v>
      </c>
      <c r="B61" s="42" t="s">
        <v>142</v>
      </c>
      <c r="C61" s="43" t="s">
        <v>157</v>
      </c>
      <c r="D61" s="44">
        <v>9395</v>
      </c>
      <c r="E61" s="45" t="s">
        <v>143</v>
      </c>
      <c r="F61" s="44"/>
      <c r="G61" s="44">
        <v>1305</v>
      </c>
      <c r="H61" s="45" t="s">
        <v>158</v>
      </c>
      <c r="I61" s="44"/>
      <c r="J61" s="45" t="s">
        <v>145</v>
      </c>
      <c r="K61" s="44"/>
      <c r="L61" s="44">
        <v>1733</v>
      </c>
      <c r="M61" s="45" t="s">
        <v>159</v>
      </c>
      <c r="N61" s="44"/>
      <c r="O61" s="44"/>
    </row>
    <row r="62" spans="1:16" s="6" customFormat="1" ht="28.5" x14ac:dyDescent="0.2">
      <c r="A62" s="50" t="s">
        <v>160</v>
      </c>
      <c r="B62" s="51"/>
      <c r="C62" s="51"/>
      <c r="D62" s="51"/>
      <c r="E62" s="51"/>
      <c r="F62" s="51"/>
      <c r="G62" s="46">
        <v>3846</v>
      </c>
      <c r="H62" s="46" t="s">
        <v>161</v>
      </c>
      <c r="I62" s="46" t="s">
        <v>162</v>
      </c>
      <c r="J62" s="46"/>
      <c r="K62" s="46"/>
      <c r="L62" s="46">
        <v>25380</v>
      </c>
      <c r="M62" s="46" t="s">
        <v>163</v>
      </c>
      <c r="N62" s="46" t="s">
        <v>164</v>
      </c>
      <c r="O62" s="46" t="s">
        <v>165</v>
      </c>
    </row>
    <row r="63" spans="1:16" s="6" customFormat="1" ht="14.25" x14ac:dyDescent="0.2">
      <c r="A63" s="50" t="s">
        <v>166</v>
      </c>
      <c r="B63" s="51"/>
      <c r="C63" s="51"/>
      <c r="D63" s="51"/>
      <c r="E63" s="51"/>
      <c r="F63" s="51"/>
      <c r="G63" s="46"/>
      <c r="H63" s="46"/>
      <c r="I63" s="46"/>
      <c r="J63" s="46"/>
      <c r="K63" s="46"/>
      <c r="L63" s="46"/>
      <c r="M63" s="46"/>
      <c r="N63" s="46"/>
      <c r="O63" s="46"/>
    </row>
    <row r="64" spans="1:16" s="6" customFormat="1" ht="14.25" x14ac:dyDescent="0.2">
      <c r="A64" s="50" t="s">
        <v>167</v>
      </c>
      <c r="B64" s="51"/>
      <c r="C64" s="51"/>
      <c r="D64" s="51"/>
      <c r="E64" s="51"/>
      <c r="F64" s="51"/>
      <c r="G64" s="46">
        <v>231</v>
      </c>
      <c r="H64" s="46"/>
      <c r="I64" s="46"/>
      <c r="J64" s="46"/>
      <c r="K64" s="46"/>
      <c r="L64" s="46">
        <v>7136</v>
      </c>
      <c r="M64" s="46"/>
      <c r="N64" s="46"/>
      <c r="O64" s="46"/>
    </row>
    <row r="65" spans="1:15" s="6" customFormat="1" ht="14.25" x14ac:dyDescent="0.2">
      <c r="A65" s="50" t="s">
        <v>168</v>
      </c>
      <c r="B65" s="51"/>
      <c r="C65" s="51"/>
      <c r="D65" s="51"/>
      <c r="E65" s="51"/>
      <c r="F65" s="51"/>
      <c r="G65" s="46">
        <v>3578</v>
      </c>
      <c r="H65" s="46"/>
      <c r="I65" s="46"/>
      <c r="J65" s="46"/>
      <c r="K65" s="46"/>
      <c r="L65" s="46">
        <v>18123</v>
      </c>
      <c r="M65" s="46"/>
      <c r="N65" s="46"/>
      <c r="O65" s="46"/>
    </row>
    <row r="66" spans="1:15" s="6" customFormat="1" ht="14.25" x14ac:dyDescent="0.2">
      <c r="A66" s="50" t="s">
        <v>169</v>
      </c>
      <c r="B66" s="51"/>
      <c r="C66" s="51"/>
      <c r="D66" s="51"/>
      <c r="E66" s="51"/>
      <c r="F66" s="51"/>
      <c r="G66" s="46">
        <v>48</v>
      </c>
      <c r="H66" s="46"/>
      <c r="I66" s="46"/>
      <c r="J66" s="46"/>
      <c r="K66" s="46"/>
      <c r="L66" s="46">
        <v>580</v>
      </c>
      <c r="M66" s="46"/>
      <c r="N66" s="46"/>
      <c r="O66" s="46"/>
    </row>
    <row r="67" spans="1:15" s="6" customFormat="1" ht="15" x14ac:dyDescent="0.2">
      <c r="A67" s="48" t="s">
        <v>170</v>
      </c>
      <c r="B67" s="49"/>
      <c r="C67" s="49"/>
      <c r="D67" s="49"/>
      <c r="E67" s="49"/>
      <c r="F67" s="49"/>
      <c r="G67" s="47">
        <v>232</v>
      </c>
      <c r="H67" s="47"/>
      <c r="I67" s="47"/>
      <c r="J67" s="47"/>
      <c r="K67" s="47"/>
      <c r="L67" s="47">
        <v>7143</v>
      </c>
      <c r="M67" s="47"/>
      <c r="N67" s="47"/>
      <c r="O67" s="47"/>
    </row>
    <row r="68" spans="1:15" s="6" customFormat="1" ht="15" x14ac:dyDescent="0.2">
      <c r="A68" s="48" t="s">
        <v>171</v>
      </c>
      <c r="B68" s="49"/>
      <c r="C68" s="49"/>
      <c r="D68" s="49"/>
      <c r="E68" s="49"/>
      <c r="F68" s="49"/>
      <c r="G68" s="47">
        <v>125</v>
      </c>
      <c r="H68" s="47"/>
      <c r="I68" s="47"/>
      <c r="J68" s="47"/>
      <c r="K68" s="47"/>
      <c r="L68" s="47">
        <v>3852</v>
      </c>
      <c r="M68" s="47"/>
      <c r="N68" s="47"/>
      <c r="O68" s="47"/>
    </row>
    <row r="69" spans="1:15" s="6" customFormat="1" ht="15" x14ac:dyDescent="0.2">
      <c r="A69" s="48" t="s">
        <v>172</v>
      </c>
      <c r="B69" s="49"/>
      <c r="C69" s="49"/>
      <c r="D69" s="49"/>
      <c r="E69" s="49"/>
      <c r="F69" s="49"/>
      <c r="G69" s="47"/>
      <c r="H69" s="47"/>
      <c r="I69" s="47"/>
      <c r="J69" s="47"/>
      <c r="K69" s="47"/>
      <c r="L69" s="47"/>
      <c r="M69" s="47"/>
      <c r="N69" s="47"/>
      <c r="O69" s="47"/>
    </row>
    <row r="70" spans="1:15" s="6" customFormat="1" ht="28.5" x14ac:dyDescent="0.2">
      <c r="A70" s="50" t="s">
        <v>173</v>
      </c>
      <c r="B70" s="51"/>
      <c r="C70" s="51"/>
      <c r="D70" s="51"/>
      <c r="E70" s="51"/>
      <c r="F70" s="51"/>
      <c r="G70" s="46">
        <v>3643</v>
      </c>
      <c r="H70" s="46"/>
      <c r="I70" s="46"/>
      <c r="J70" s="46"/>
      <c r="K70" s="46"/>
      <c r="L70" s="46">
        <v>28520</v>
      </c>
      <c r="M70" s="46"/>
      <c r="N70" s="46"/>
      <c r="O70" s="46" t="s">
        <v>174</v>
      </c>
    </row>
    <row r="71" spans="1:15" s="6" customFormat="1" ht="30" customHeight="1" x14ac:dyDescent="0.2">
      <c r="A71" s="50" t="s">
        <v>175</v>
      </c>
      <c r="B71" s="51"/>
      <c r="C71" s="51"/>
      <c r="D71" s="51"/>
      <c r="E71" s="51"/>
      <c r="F71" s="51"/>
      <c r="G71" s="46">
        <v>374</v>
      </c>
      <c r="H71" s="46"/>
      <c r="I71" s="46"/>
      <c r="J71" s="46"/>
      <c r="K71" s="46"/>
      <c r="L71" s="46">
        <v>4899</v>
      </c>
      <c r="M71" s="46"/>
      <c r="N71" s="46"/>
      <c r="O71" s="46" t="s">
        <v>176</v>
      </c>
    </row>
    <row r="72" spans="1:15" s="6" customFormat="1" ht="28.5" x14ac:dyDescent="0.2">
      <c r="A72" s="50" t="s">
        <v>177</v>
      </c>
      <c r="B72" s="51"/>
      <c r="C72" s="51"/>
      <c r="D72" s="51"/>
      <c r="E72" s="51"/>
      <c r="F72" s="51"/>
      <c r="G72" s="46">
        <v>146</v>
      </c>
      <c r="H72" s="46"/>
      <c r="I72" s="46"/>
      <c r="J72" s="46"/>
      <c r="K72" s="46"/>
      <c r="L72" s="46">
        <v>2640</v>
      </c>
      <c r="M72" s="46"/>
      <c r="N72" s="46"/>
      <c r="O72" s="46" t="s">
        <v>178</v>
      </c>
    </row>
    <row r="73" spans="1:15" s="6" customFormat="1" ht="14.25" x14ac:dyDescent="0.2">
      <c r="A73" s="50" t="s">
        <v>179</v>
      </c>
      <c r="B73" s="51"/>
      <c r="C73" s="51"/>
      <c r="D73" s="51"/>
      <c r="E73" s="51"/>
      <c r="F73" s="51"/>
      <c r="G73" s="46">
        <v>40</v>
      </c>
      <c r="H73" s="46"/>
      <c r="I73" s="46"/>
      <c r="J73" s="46"/>
      <c r="K73" s="46"/>
      <c r="L73" s="46">
        <v>316</v>
      </c>
      <c r="M73" s="46"/>
      <c r="N73" s="46"/>
      <c r="O73" s="46"/>
    </row>
    <row r="74" spans="1:15" s="6" customFormat="1" ht="28.5" x14ac:dyDescent="0.2">
      <c r="A74" s="50" t="s">
        <v>180</v>
      </c>
      <c r="B74" s="51"/>
      <c r="C74" s="51"/>
      <c r="D74" s="51"/>
      <c r="E74" s="51"/>
      <c r="F74" s="51"/>
      <c r="G74" s="46">
        <v>4203</v>
      </c>
      <c r="H74" s="46"/>
      <c r="I74" s="46"/>
      <c r="J74" s="46"/>
      <c r="K74" s="46"/>
      <c r="L74" s="46">
        <v>36375</v>
      </c>
      <c r="M74" s="46"/>
      <c r="N74" s="46"/>
      <c r="O74" s="46" t="s">
        <v>165</v>
      </c>
    </row>
    <row r="75" spans="1:15" s="6" customFormat="1" ht="14.25" x14ac:dyDescent="0.2">
      <c r="A75" s="50" t="s">
        <v>181</v>
      </c>
      <c r="B75" s="51"/>
      <c r="C75" s="51"/>
      <c r="D75" s="51"/>
      <c r="E75" s="51"/>
      <c r="F75" s="51"/>
      <c r="G75" s="46">
        <v>716</v>
      </c>
      <c r="H75" s="46"/>
      <c r="I75" s="46"/>
      <c r="J75" s="46"/>
      <c r="K75" s="46"/>
      <c r="L75" s="46">
        <v>3625</v>
      </c>
      <c r="M75" s="46"/>
      <c r="N75" s="46"/>
      <c r="O75" s="46"/>
    </row>
    <row r="76" spans="1:15" s="6" customFormat="1" ht="30" customHeight="1" x14ac:dyDescent="0.2">
      <c r="A76" s="48" t="s">
        <v>182</v>
      </c>
      <c r="B76" s="49"/>
      <c r="C76" s="49"/>
      <c r="D76" s="49"/>
      <c r="E76" s="49"/>
      <c r="F76" s="49"/>
      <c r="G76" s="47">
        <v>4919</v>
      </c>
      <c r="H76" s="47"/>
      <c r="I76" s="47"/>
      <c r="J76" s="47"/>
      <c r="K76" s="47"/>
      <c r="L76" s="47">
        <v>40000</v>
      </c>
      <c r="M76" s="47"/>
      <c r="N76" s="47"/>
      <c r="O76" s="47" t="s">
        <v>165</v>
      </c>
    </row>
    <row r="77" spans="1:15" s="6" customFormat="1" ht="30" x14ac:dyDescent="0.2">
      <c r="A77" s="48" t="s">
        <v>186</v>
      </c>
      <c r="B77" s="49"/>
      <c r="C77" s="49"/>
      <c r="D77" s="49"/>
      <c r="E77" s="49"/>
      <c r="F77" s="49"/>
      <c r="G77" s="47">
        <v>4919</v>
      </c>
      <c r="H77" s="47"/>
      <c r="I77" s="47"/>
      <c r="J77" s="47"/>
      <c r="K77" s="47"/>
      <c r="L77" s="47">
        <v>41046.76</v>
      </c>
      <c r="M77" s="47"/>
      <c r="N77" s="47"/>
      <c r="O77" s="47" t="s">
        <v>165</v>
      </c>
    </row>
    <row r="78" spans="1:15" s="6" customFormat="1" ht="14.25" x14ac:dyDescent="0.2">
      <c r="A78" s="2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8" customFormat="1" ht="14.2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ht="14.25" x14ac:dyDescent="0.2">
      <c r="A80" s="27" t="s">
        <v>10</v>
      </c>
      <c r="B80" s="9"/>
      <c r="C80" s="9"/>
      <c r="D80" s="28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ht="14.2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ht="14.25" x14ac:dyDescent="0.2">
      <c r="A82" s="27" t="s">
        <v>11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</sheetData>
  <mergeCells count="46">
    <mergeCell ref="B22:B24"/>
    <mergeCell ref="L23:L24"/>
    <mergeCell ref="G23:G24"/>
    <mergeCell ref="J19:K19"/>
    <mergeCell ref="L19:M19"/>
    <mergeCell ref="C22:C24"/>
    <mergeCell ref="L22:N22"/>
    <mergeCell ref="D23:D24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O12"/>
    <mergeCell ref="B15:I15"/>
    <mergeCell ref="L17:M17"/>
    <mergeCell ref="J3:O3"/>
    <mergeCell ref="J4:O4"/>
    <mergeCell ref="A3:E3"/>
    <mergeCell ref="A4:E4"/>
    <mergeCell ref="A7:O7"/>
    <mergeCell ref="A26:O26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7:F77"/>
    <mergeCell ref="A71:F71"/>
    <mergeCell ref="A72:F72"/>
    <mergeCell ref="A73:F73"/>
    <mergeCell ref="A74:F74"/>
    <mergeCell ref="A75:F75"/>
    <mergeCell ref="A76:F76"/>
  </mergeCells>
  <phoneticPr fontId="0" type="noConversion"/>
  <pageMargins left="0.23622047244094491" right="0.23622047244094491" top="0.47244094488188981" bottom="0.39370078740157483" header="0.31496062992125984" footer="0.19685039370078741"/>
  <pageSetup paperSize="9" scale="74" fitToHeight="30000" orientation="landscape" r:id="rId1"/>
  <headerFooter alignWithMargins="0"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Зиновьева</dc:creator>
  <cp:lastModifiedBy>Zakupki.Pni.PC3</cp:lastModifiedBy>
  <cp:lastPrinted>2019-03-21T10:54:00Z</cp:lastPrinted>
  <dcterms:created xsi:type="dcterms:W3CDTF">2003-01-28T12:33:10Z</dcterms:created>
  <dcterms:modified xsi:type="dcterms:W3CDTF">2024-05-27T12:25:22Z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