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510" yWindow="555" windowWidth="13095" windowHeight="4050"/>
  </bookViews>
  <sheets>
    <sheet name="Мои данные" sheetId="1" r:id="rId1"/>
  </sheets>
  <definedNames>
    <definedName name="_xlnm.Print_Titles" localSheetId="0">'Мои данные'!$25:$25</definedName>
  </definedNames>
  <calcPr calcId="144525"/>
</workbook>
</file>

<file path=xl/calcChain.xml><?xml version="1.0" encoding="utf-8"?>
<calcChain xmlns="http://schemas.openxmlformats.org/spreadsheetml/2006/main">
  <c r="L17" i="1"/>
  <c r="J17"/>
  <c r="L16"/>
  <c r="J16"/>
</calcChain>
</file>

<file path=xl/comments1.xml><?xml version="1.0" encoding="utf-8"?>
<comments xmlns="http://schemas.openxmlformats.org/spreadsheetml/2006/main">
  <authors>
    <author>Соседко А.Н.</author>
    <author>Пользователь</author>
    <author>G_Alex</author>
    <author>Lexy</author>
    <author>Andrey</author>
    <author>Alex</author>
    <author>Алексей</author>
    <author>Alex Sosedko</author>
    <author>Сергей</author>
    <author>Волченков Сергей</author>
    <author>&lt;&gt;</author>
  </authors>
  <commentList>
    <comment ref="A3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 Титул::&lt;подпись 210 атрибут 950 текст&gt;  &lt;подпись 210 значение&gt;</t>
        </r>
      </text>
    </comment>
    <comment ref="J3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Титул::&lt;подпись 200 атрибут 950 текст&gt;  &lt;подпись 200 значение&gt;</t>
        </r>
      </text>
    </comment>
    <comment ref="A4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 Титул::_________________ /&lt;подпись 210 атрибут 950 значение&gt;/</t>
        </r>
      </text>
    </comment>
    <comment ref="J4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Титул::_________________ /&lt;подпись 200 атрибут 950 значение&gt;/</t>
        </r>
      </text>
    </comment>
    <comment ref="A7" authorId="2">
      <text>
        <r>
          <rPr>
            <sz val="10"/>
            <color indexed="81"/>
            <rFont val="Tahoma"/>
            <family val="2"/>
            <charset val="204"/>
          </rPr>
          <t xml:space="preserve"> Титул::&lt;Наименование стройки&gt;
</t>
        </r>
      </text>
    </comment>
    <comment ref="A10" authorId="3">
      <text>
        <r>
          <rPr>
            <sz val="8"/>
            <color indexed="81"/>
            <rFont val="Tahoma"/>
            <family val="2"/>
            <charset val="204"/>
          </rPr>
          <t xml:space="preserve"> Титул::&lt;Индекс/ЛН локальной сметы&gt;
</t>
        </r>
      </text>
    </comment>
    <comment ref="A12" authorId="2">
      <text>
        <r>
          <rPr>
            <b/>
            <sz val="10"/>
            <color indexed="81"/>
            <rFont val="Tahoma"/>
            <family val="2"/>
            <charset val="204"/>
          </rPr>
          <t xml:space="preserve"> Титул::на &lt;Наименование локальной сметы&gt;,&lt;Наименование объекта&gt;</t>
        </r>
      </text>
    </comment>
    <comment ref="B15" authorId="4">
      <text>
        <r>
          <rPr>
            <b/>
            <sz val="8"/>
            <color indexed="81"/>
            <rFont val="Tahoma"/>
            <family val="2"/>
            <charset val="204"/>
          </rPr>
          <t xml:space="preserve"> Титул::&lt;Основание&gt;</t>
        </r>
      </text>
    </comment>
    <comment ref="J16" authorId="4">
      <text>
        <r>
          <rPr>
            <b/>
            <sz val="8"/>
            <rFont val="Tahoma"/>
            <charset val="204"/>
          </rPr>
          <t>ИтогоБазЦ::=&lt;Итого по расчету&gt;/1000</t>
        </r>
      </text>
    </comment>
    <comment ref="L16" authorId="4">
      <text>
        <r>
          <rPr>
            <b/>
            <sz val="8"/>
            <rFont val="Tahoma"/>
            <charset val="204"/>
          </rPr>
          <t>ИтогоБИМ::=&lt;Итого по расчету&gt;/1000</t>
        </r>
      </text>
    </comment>
    <comment ref="J17" authorId="5">
      <text>
        <r>
          <rPr>
            <b/>
            <sz val="8"/>
            <rFont val="Tahoma"/>
            <charset val="204"/>
          </rPr>
          <t>ИтогоБазЦ::=&lt;Итого ФОТ&gt;/1000</t>
        </r>
      </text>
    </comment>
    <comment ref="L17" authorId="5">
      <text>
        <r>
          <rPr>
            <b/>
            <sz val="8"/>
            <rFont val="Tahoma"/>
            <charset val="204"/>
          </rPr>
          <t>ИтогоБИМ::=&lt;Итого ФОТ&gt;/1000</t>
        </r>
      </text>
    </comment>
    <comment ref="J18" authorId="5">
      <text>
        <r>
          <rPr>
            <b/>
            <sz val="8"/>
            <rFont val="Tahoma"/>
            <charset val="204"/>
          </rPr>
          <t>ИтогоБазЦ::&lt;Итого ТЗ&gt;</t>
        </r>
      </text>
    </comment>
    <comment ref="L18" authorId="5">
      <text>
        <r>
          <rPr>
            <b/>
            <sz val="8"/>
            <rFont val="Tahoma"/>
            <charset val="204"/>
          </rPr>
          <t>ИтогоБИМ::&lt;Итого ТЗ&gt;</t>
        </r>
      </text>
    </comment>
    <comment ref="J19" authorId="5">
      <text>
        <r>
          <rPr>
            <b/>
            <sz val="8"/>
            <rFont val="Tahoma"/>
            <charset val="204"/>
          </rPr>
          <t>ИтогоБазЦ::&lt;Итого ТЗМ&gt;</t>
        </r>
      </text>
    </comment>
    <comment ref="L19" authorId="5">
      <text>
        <r>
          <rPr>
            <b/>
            <sz val="8"/>
            <rFont val="Tahoma"/>
            <charset val="204"/>
          </rPr>
          <t>ИтогоБИМ::&lt;Итого ТЗМ&gt;</t>
        </r>
      </text>
    </comment>
    <comment ref="F20" authorId="6">
      <text>
        <r>
          <rPr>
            <b/>
            <sz val="9"/>
            <rFont val="Tahoma"/>
            <charset val="204"/>
          </rPr>
          <t>Титул::&lt;подпись 102 значение&gt;</t>
        </r>
      </text>
    </comment>
    <comment ref="A25" authorId="2">
      <text>
        <r>
          <rPr>
            <sz val="10"/>
            <rFont val="Tahoma"/>
            <charset val="204"/>
          </rPr>
          <t xml:space="preserve">РесСмета::&lt;Номер позиции по смете&gt;
</t>
        </r>
      </text>
    </comment>
    <comment ref="B25" authorId="2">
      <text>
        <r>
          <rPr>
            <sz val="10"/>
            <rFont val="Tahoma"/>
            <charset val="1"/>
          </rPr>
          <t>РесСмета:: &lt;Обоснование (код) позиции&gt;
---------------------------------
&lt;Наименование (текстовая часть) расценки&gt;
(&lt;Ед. измерения по расценке&gt;)&lt;Пустой идентификатор&gt;
---------------------------------
&lt;Обоснование коэффициентов&gt;&lt;Строка задания НР для БИМ&gt;&lt;Строка задания СП для БИМ&gt;</t>
        </r>
      </text>
    </comment>
    <comment ref="C25" authorId="2">
      <text>
        <r>
          <rPr>
            <sz val="10"/>
            <rFont val="Tahoma"/>
            <charset val="1"/>
          </rPr>
          <t>РесСмета::&lt;Количество всего (физ. объем) по позиции&gt;
----------
(&lt;Формула расчета физ. объема&gt;)</t>
        </r>
      </text>
    </comment>
    <comment ref="D25" authorId="7">
      <text>
        <r>
          <rPr>
            <b/>
            <sz val="8"/>
            <rFont val="Tahoma"/>
            <charset val="204"/>
          </rPr>
          <t>РесСмета::&lt;ПЗ по позиции на единицу в базисных ценах с учетом всех к-тов (игнор.тек.ур.ц.)&gt;
&lt;Нормы НР по позиции для баз.цен&gt;
&lt;Нормы СП по позиции для баз.цен&gt;</t>
        </r>
      </text>
    </comment>
    <comment ref="E25" authorId="6">
      <text>
        <r>
          <rPr>
            <b/>
            <sz val="9"/>
            <rFont val="Tahoma"/>
            <charset val="204"/>
          </rPr>
          <t>РесСмета::&lt;ОЗП по позиции на единицу в базисных ценах с учетом всех к-тов (игнор.тек.ур.ц.)&gt;
----------
&lt;МАТ по позиции на единицу в базисных ценах с учетом всех к-тов (игнор.тек.ур.ц.)&gt;
(&lt;Формула базисной цены единицы МАТ&gt;)</t>
        </r>
      </text>
    </comment>
    <comment ref="F25" authorId="6">
      <text>
        <r>
          <rPr>
            <b/>
            <sz val="9"/>
            <rFont val="Tahoma"/>
            <charset val="204"/>
          </rPr>
          <t>РесСмета::&lt;ЭММ по позиции на единицу в базисных ценах с учетом всех к-тов (игнор.тек.ур.ц.)&gt;
----------
&lt;ЗПМ по позиции на единицу в базисных ценах с учетом всех к-тов (игнор.тек.ур.ц.)&gt;</t>
        </r>
      </text>
    </comment>
    <comment ref="G25" authorId="6">
      <text>
        <r>
          <rPr>
            <b/>
            <sz val="9"/>
            <rFont val="Tahoma"/>
            <charset val="204"/>
          </rPr>
          <t>РесСмета::&lt;Общая стоимость ПЗ по позиции в базисных ценах с учетом к-тов к итогам (игнор.тек.ур.ц.)&gt;
&lt;Сумма НР по позиции при расчете в базисных ценах&gt;
&lt;Сумма СП по позиции при расчете в базисных ценах&gt;</t>
        </r>
      </text>
    </comment>
    <comment ref="H25" authorId="6">
      <text>
        <r>
          <rPr>
            <b/>
            <sz val="9"/>
            <rFont val="Tahoma"/>
            <charset val="204"/>
          </rPr>
          <t>РесСмета::&lt;Общая стоимость ОЗП по позиции в базисных ценах с учетом к-тов к итогам (игнор.тек.ур.ц.)&gt;
----------
&lt;Общая стоимость МАТ по позиции в базисных ценах с учетом к-тов к итогам (игнор.тек.ур.ц.)&gt;</t>
        </r>
      </text>
    </comment>
    <comment ref="I25" authorId="6">
      <text>
        <r>
          <rPr>
            <b/>
            <sz val="9"/>
            <rFont val="Tahoma"/>
            <charset val="204"/>
          </rPr>
          <t>РесСмета::&lt;Общая стоимость ЭММ по позиции в базисных ценах с учетом к-тов к итогам (игнор.тек.ур.ц.)&gt;
----------
&lt;Общая стоимость ЗПМ по позиции в базисных ценах с учетом к-тов к итогам (игнор.тек.ур.ц.)&gt;</t>
        </r>
      </text>
    </comment>
    <comment ref="J25" authorId="5">
      <text>
        <r>
          <rPr>
            <sz val="10"/>
            <rFont val="Tahoma"/>
            <charset val="204"/>
          </rPr>
          <t>РесСмета::&lt;Индекс к ОЗП или ОЗП по позиции на единицу, если позиция в ТЦ&gt;
----------
&lt;Индекс к МАТ или МАТ по позиции на единицу, если позиция в ТЦ&gt;
(&lt;Формула текущей цены единицы МАТ&gt;)</t>
        </r>
      </text>
    </comment>
    <comment ref="K25" authorId="5">
      <text>
        <r>
          <rPr>
            <sz val="10"/>
            <rFont val="Tahoma"/>
            <charset val="204"/>
          </rPr>
          <t>РесСмета::&lt;Индекс к ЭММ или ЭММ по позиции на единицу, если позиция в ТЦ&gt;
----------
&lt;Индекс к ЗПМ или ЗПМ по позиции на единицу, если позиция в ТЦ&gt;
&lt;Нормы НР по позиции при БИМ&gt;
&lt;Нормы СП по позиции при БИМ&gt;</t>
        </r>
      </text>
    </comment>
    <comment ref="L25" authorId="8">
      <text>
        <r>
          <rPr>
            <sz val="8"/>
            <rFont val="Tahoma"/>
            <charset val="204"/>
          </rPr>
          <t>РесСмета::&lt;Общая стоимость ПЗ по позиции для БИМ до начисления НР и СП&gt;
&lt;Сумма НР по позиции для БИМ&gt;
&lt;Сумма СП по позиции для БИМ&gt;</t>
        </r>
      </text>
    </comment>
    <comment ref="M25" authorId="2">
      <text>
        <r>
          <rPr>
            <sz val="10"/>
            <rFont val="Tahoma"/>
            <charset val="1"/>
          </rPr>
          <t xml:space="preserve">РесСмета::&lt;Общая стоимость ОЗП по позиции для БИМ до начисления НР и СП&gt;
----------
&lt;Общая стоимость МАТ по позиции для БИМ до начисления НР и СП&gt;
</t>
        </r>
      </text>
    </comment>
    <comment ref="N25" authorId="9">
      <text>
        <r>
          <rPr>
            <b/>
            <sz val="8"/>
            <rFont val="Tahoma"/>
            <charset val="204"/>
          </rPr>
          <t xml:space="preserve">РесСмета::&lt;Общая стоимость ЭММ по позиции для БИМ до начисления НР и СП&gt;
----------
&lt;Общая стоимость ЗПМ по позиции для БИМ до начисления НР и СП&gt;
</t>
        </r>
      </text>
    </comment>
    <comment ref="O25" authorId="8">
      <text>
        <r>
          <rPr>
            <sz val="8"/>
            <rFont val="Tahoma"/>
            <charset val="204"/>
          </rPr>
          <t>РесСмета::&lt;ТЗ по позиции всего&gt;
----------
&lt;ТЗМ по позиции всего&gt;</t>
        </r>
      </text>
    </comment>
    <comment ref="A73" authorId="4">
      <text>
        <r>
          <rPr>
            <b/>
            <sz val="8"/>
            <rFont val="Tahoma"/>
            <charset val="204"/>
          </rPr>
          <t>Итоги::&lt;Текстовая часть (итоги)&gt;</t>
        </r>
      </text>
    </comment>
    <comment ref="G73" authorId="10">
      <text>
        <r>
          <rPr>
            <b/>
            <sz val="8"/>
            <rFont val="Tahoma"/>
            <charset val="204"/>
          </rPr>
          <t xml:space="preserve">Итоги::&lt;Прямые затраты в базисных ценах (итоги)&gt;
</t>
        </r>
      </text>
    </comment>
    <comment ref="H73" authorId="10">
      <text>
        <r>
          <rPr>
            <b/>
            <sz val="8"/>
            <rFont val="Tahoma"/>
            <charset val="204"/>
          </rPr>
          <t xml:space="preserve">Итоги::&lt;З/п основных рабочих в базисных ценах (итоги)&gt;
&lt;Материалы в базисных ценах (итоги)&gt;
</t>
        </r>
      </text>
    </comment>
    <comment ref="I73" authorId="10">
      <text>
        <r>
          <rPr>
            <b/>
            <sz val="8"/>
            <rFont val="Tahoma"/>
            <charset val="204"/>
          </rPr>
          <t>Итоги::&lt;Эксплуатация машин в базисных ценах (итоги)&gt;
&lt;З/п машинистов в базисных ценах (итоги)&gt;</t>
        </r>
      </text>
    </comment>
    <comment ref="L73" authorId="8">
      <text>
        <r>
          <rPr>
            <sz val="8"/>
            <rFont val="Tahoma"/>
            <charset val="204"/>
          </rPr>
          <t>Итоги::&lt;Прямые затраты (итоги)&gt;</t>
        </r>
      </text>
    </comment>
    <comment ref="M73" authorId="8">
      <text>
        <r>
          <rPr>
            <sz val="8"/>
            <rFont val="Tahoma"/>
            <charset val="204"/>
          </rPr>
          <t>Итоги::&lt;З/п основных рабочих (итоги)&gt;
&lt;Материалы (итоги)&gt;</t>
        </r>
      </text>
    </comment>
    <comment ref="N73" authorId="8">
      <text>
        <r>
          <rPr>
            <sz val="8"/>
            <rFont val="Tahoma"/>
            <charset val="204"/>
          </rPr>
          <t>Итоги::&lt;Эксплуатация машин (итоги)&gt;
&lt;З/п машинистов (итоги)&gt;</t>
        </r>
      </text>
    </comment>
    <comment ref="O73" authorId="8">
      <text>
        <r>
          <rPr>
            <sz val="8"/>
            <rFont val="Tahoma"/>
            <charset val="204"/>
          </rPr>
          <t>Итоги::&lt;Трудозатраты основных рабочих (итоги)&gt;
&lt;Трудозатраты машинистов (итоги)&gt;</t>
        </r>
      </text>
    </comment>
    <comment ref="A75" authorId="8">
      <text>
        <r>
          <rPr>
            <sz val="8"/>
            <rFont val="Tahoma"/>
            <charset val="204"/>
          </rPr>
          <t>Хвост::&lt;Составил&gt;</t>
        </r>
      </text>
    </comment>
    <comment ref="A77" authorId="8">
      <text>
        <r>
          <rPr>
            <sz val="8"/>
            <rFont val="Tahoma"/>
            <charset val="204"/>
          </rPr>
          <t>Хвост::&lt;Проверил&gt;</t>
        </r>
      </text>
    </comment>
  </commentList>
</comments>
</file>

<file path=xl/sharedStrings.xml><?xml version="1.0" encoding="utf-8"?>
<sst xmlns="http://schemas.openxmlformats.org/spreadsheetml/2006/main" count="337" uniqueCount="290">
  <si>
    <t>Форма 4т</t>
  </si>
  <si>
    <t>СОГЛАСОВАНО</t>
  </si>
  <si>
    <t xml:space="preserve">УТВЕРЖДАЮ </t>
  </si>
  <si>
    <t xml:space="preserve">  </t>
  </si>
  <si>
    <t>_________________ //</t>
  </si>
  <si>
    <t>(наименование стройки)</t>
  </si>
  <si>
    <t>(локальный сметный расчет)</t>
  </si>
  <si>
    <t>(наименование работ и затрат, наименование объекта)</t>
  </si>
  <si>
    <t>Базисные цены</t>
  </si>
  <si>
    <t>Текущие цены</t>
  </si>
  <si>
    <t>Сметная стоимость</t>
  </si>
  <si>
    <t>тыс.руб.</t>
  </si>
  <si>
    <t>Средства на оплату труда</t>
  </si>
  <si>
    <t>Сметная трудоемкость</t>
  </si>
  <si>
    <t>27,93</t>
  </si>
  <si>
    <t>чел.час</t>
  </si>
  <si>
    <t>Трудозатраты механизаторов</t>
  </si>
  <si>
    <t>0,63</t>
  </si>
  <si>
    <t>№ п.п.</t>
  </si>
  <si>
    <t>Код норматива,
Наименование,
Единица измерения</t>
  </si>
  <si>
    <t>Объем</t>
  </si>
  <si>
    <t>Базисная стоимость за единицу</t>
  </si>
  <si>
    <t>Базисная стоимость всего</t>
  </si>
  <si>
    <t>Индекс / Цена</t>
  </si>
  <si>
    <t>Текущая стоимость всего</t>
  </si>
  <si>
    <t>Затр. Труда</t>
  </si>
  <si>
    <t xml:space="preserve">Всего </t>
  </si>
  <si>
    <t>Осн. З/п</t>
  </si>
  <si>
    <t xml:space="preserve">Эксп.
</t>
  </si>
  <si>
    <t>Осн. з/п</t>
  </si>
  <si>
    <t>Эксп.</t>
  </si>
  <si>
    <t xml:space="preserve">Рабочих 
ч.-час
</t>
  </si>
  <si>
    <t>Материал</t>
  </si>
  <si>
    <t>В т.ч. з/п</t>
  </si>
  <si>
    <t>Механизаторов</t>
  </si>
  <si>
    <t>Раздел 1. Проемы</t>
  </si>
  <si>
    <t xml:space="preserve">1
</t>
  </si>
  <si>
    <t xml:space="preserve"> ФЕР46-04-012-01
---------------------------------
Разборка деревянных заполнений проемов: оконных с подоконными досками
(100 м2) </t>
  </si>
  <si>
    <t>0,04825
----------
(4,825 / 100)</t>
  </si>
  <si>
    <t>1579,96</t>
  </si>
  <si>
    <t>1338,01</t>
  </si>
  <si>
    <t>241,95
----------
104,49</t>
  </si>
  <si>
    <t>76</t>
  </si>
  <si>
    <t>65</t>
  </si>
  <si>
    <t>11
----------
5</t>
  </si>
  <si>
    <t>29,99
----------
1</t>
  </si>
  <si>
    <t>14,35
----------
29,99</t>
  </si>
  <si>
    <t>2104</t>
  </si>
  <si>
    <t>1936</t>
  </si>
  <si>
    <t xml:space="preserve">168
----------
151
</t>
  </si>
  <si>
    <t>7,98
----------
0,37</t>
  </si>
  <si>
    <t>Накладные расходы от ФОТ(2087 руб.)</t>
  </si>
  <si>
    <t>91%</t>
  </si>
  <si>
    <t>64</t>
  </si>
  <si>
    <t>1899</t>
  </si>
  <si>
    <t>Сметная прибыль от ФОТ(2087 руб.)</t>
  </si>
  <si>
    <t>52%</t>
  </si>
  <si>
    <t>36</t>
  </si>
  <si>
    <t>1085</t>
  </si>
  <si>
    <t>Всего с НР и СП</t>
  </si>
  <si>
    <t>176</t>
  </si>
  <si>
    <t>5088</t>
  </si>
  <si>
    <t xml:space="preserve">2
</t>
  </si>
  <si>
    <t xml:space="preserve"> ФЕР10-01-034-08
---------------------------------
Установка в жилых и общественных зданиях оконных блоков из ПВХ профилей: поворотных (откидных, поворотно-откидных) с площадью проема более 2 м2 трехстворчатых, в том числе при наличии створок глухого остекления
(100 м2) 
---------------------------------
(Приказ от 04.08.2020 № 421/пр п.58б При применении сметных норм, включенных в сборники ГЭСН (ФЕР, ТЕР), аналогичных технологическим процессам в новом строительстве, в том числе по возведению новых конструктивных элементов ОЗП=1,15; ЭМ=1,25 к расх.; ЗПМ=1,25; ТЗ=1,15; ТЗМ=1,25)</t>
  </si>
  <si>
    <t>0,04825
----------
((2,371+2,454) / 100)</t>
  </si>
  <si>
    <t>7983,84</t>
  </si>
  <si>
    <t>1459,3
----------
6229,34</t>
  </si>
  <si>
    <t>295,2
----------
58,7</t>
  </si>
  <si>
    <t>385</t>
  </si>
  <si>
    <t>70
----------
301</t>
  </si>
  <si>
    <t>14
----------
3</t>
  </si>
  <si>
    <t>29,99
----------
6,04</t>
  </si>
  <si>
    <t>8,8
----------
29,99</t>
  </si>
  <si>
    <t>4052</t>
  </si>
  <si>
    <t xml:space="preserve">2112
----------
1815
</t>
  </si>
  <si>
    <t xml:space="preserve">125
----------
85
</t>
  </si>
  <si>
    <t>8,06
----------
0,24</t>
  </si>
  <si>
    <t>Накладные расходы от ФОТ(2197 руб.)</t>
  </si>
  <si>
    <t>108%*0.9</t>
  </si>
  <si>
    <t>71</t>
  </si>
  <si>
    <t>2135</t>
  </si>
  <si>
    <t>Сметная прибыль от ФОТ(2197 руб.)</t>
  </si>
  <si>
    <t>55%*0.85</t>
  </si>
  <si>
    <t>34</t>
  </si>
  <si>
    <t>1027</t>
  </si>
  <si>
    <t>490</t>
  </si>
  <si>
    <t>7214</t>
  </si>
  <si>
    <t xml:space="preserve">3
</t>
  </si>
  <si>
    <t xml:space="preserve"> ФССЦ-11.3.02.04-0018
---------------------------------
Блок оконный из ПВХ-профилей, трехстворчатый, с двумя поворотными створками, двухкамерным стеклопакетом (32 мм), площадью до 2,5 м2
(м2) </t>
  </si>
  <si>
    <t>4,825</t>
  </si>
  <si>
    <t>3400,84</t>
  </si>
  <si>
    <t xml:space="preserve">
----------
3400,84</t>
  </si>
  <si>
    <t>16409</t>
  </si>
  <si>
    <t xml:space="preserve">
----------
16409</t>
  </si>
  <si>
    <t xml:space="preserve">
----------
7380,96</t>
  </si>
  <si>
    <t>35613</t>
  </si>
  <si>
    <t xml:space="preserve">
----------
35613
</t>
  </si>
  <si>
    <t xml:space="preserve">4
</t>
  </si>
  <si>
    <t xml:space="preserve"> ФЕР10-01-035-01
---------------------------------
Установка подоконных досок из ПВХ: в каменных стенах толщиной до 0,51 м
(100 м) 
---------------------------------
(Приказ от 04.08.2020 № 421/пр п.58б При применении сметных норм, включенных в сборники ГЭСН (ФЕР, ТЕР), аналогичных технологическим процессам в новом строительстве, в том числе по возведению новых конструктивных элементов ОЗП=1,15; ЭМ=1,25 к расх.; ЗПМ=1,25; ТЗ=1,15; ТЗМ=1,25)</t>
  </si>
  <si>
    <t>0,0278
----------
((1,37+1,41) / 100)</t>
  </si>
  <si>
    <t>2392,97</t>
  </si>
  <si>
    <t>190,69
----------
2189,21</t>
  </si>
  <si>
    <t>13,06
----------
2,7</t>
  </si>
  <si>
    <t>67</t>
  </si>
  <si>
    <t>5
----------
62</t>
  </si>
  <si>
    <t>29,99
----------
7,3</t>
  </si>
  <si>
    <t>9
----------
29,99</t>
  </si>
  <si>
    <t>607</t>
  </si>
  <si>
    <t xml:space="preserve">159
----------
445
</t>
  </si>
  <si>
    <t xml:space="preserve">3
----------
2
</t>
  </si>
  <si>
    <t>0,62
----------
0,01</t>
  </si>
  <si>
    <t>Накладные расходы от ФОТ(161 руб.)</t>
  </si>
  <si>
    <t>5</t>
  </si>
  <si>
    <t>156</t>
  </si>
  <si>
    <t>Сметная прибыль от ФОТ(161 руб.)</t>
  </si>
  <si>
    <t>2</t>
  </si>
  <si>
    <t>75</t>
  </si>
  <si>
    <t>74</t>
  </si>
  <si>
    <t>838</t>
  </si>
  <si>
    <t xml:space="preserve">5
</t>
  </si>
  <si>
    <t xml:space="preserve"> ФССЦ-11.3.03.01-0010
---------------------------------
Доски подоконные из ПВХ, ширина 500 мм
(м) </t>
  </si>
  <si>
    <t>2,78</t>
  </si>
  <si>
    <t>64,35</t>
  </si>
  <si>
    <t xml:space="preserve">
----------
64,35</t>
  </si>
  <si>
    <t>179</t>
  </si>
  <si>
    <t xml:space="preserve">
----------
179</t>
  </si>
  <si>
    <t xml:space="preserve">
----------
619,63</t>
  </si>
  <si>
    <t>1723</t>
  </si>
  <si>
    <t xml:space="preserve">
----------
1723
</t>
  </si>
  <si>
    <t xml:space="preserve">6
</t>
  </si>
  <si>
    <t xml:space="preserve"> ФССЦ-11.3.03.14-1000
---------------------------------
Заглушки торцевые двусторонние к подоконной доске из ПВХ, белый, мрамор, размеры 40x480 мм
(10 шт) </t>
  </si>
  <si>
    <t>0,4
----------
(4 / 10)</t>
  </si>
  <si>
    <t>3,15</t>
  </si>
  <si>
    <t xml:space="preserve">
----------
3,15</t>
  </si>
  <si>
    <t>1</t>
  </si>
  <si>
    <t xml:space="preserve">
----------
1</t>
  </si>
  <si>
    <t xml:space="preserve">
----------
327,98</t>
  </si>
  <si>
    <t>131</t>
  </si>
  <si>
    <t xml:space="preserve">
----------
131
</t>
  </si>
  <si>
    <t xml:space="preserve">7
</t>
  </si>
  <si>
    <t xml:space="preserve"> ФЕРр58-20-1
---------------------------------
Смена обделок из листовой стали (поясков, сандриков, отливов, карнизов) шириной: до 0,4 м
(100 м) </t>
  </si>
  <si>
    <t>454,41</t>
  </si>
  <si>
    <t>353,23
----------
96,05</t>
  </si>
  <si>
    <t>5,13
----------
1,54</t>
  </si>
  <si>
    <t>13</t>
  </si>
  <si>
    <t>10
----------
3</t>
  </si>
  <si>
    <t>29,99
----------
20,73</t>
  </si>
  <si>
    <t>11,23
----------
29,99</t>
  </si>
  <si>
    <t>351</t>
  </si>
  <si>
    <t xml:space="preserve">294
----------
55
</t>
  </si>
  <si>
    <t xml:space="preserve">2
----------
1
</t>
  </si>
  <si>
    <t>1,15</t>
  </si>
  <si>
    <t>Накладные расходы от ФОТ(295 руб.)</t>
  </si>
  <si>
    <t>90%</t>
  </si>
  <si>
    <t>9</t>
  </si>
  <si>
    <t>266</t>
  </si>
  <si>
    <t>Сметная прибыль от ФОТ(295 руб.)</t>
  </si>
  <si>
    <t>46%</t>
  </si>
  <si>
    <t>136</t>
  </si>
  <si>
    <t>27</t>
  </si>
  <si>
    <t>753</t>
  </si>
  <si>
    <t xml:space="preserve">8
</t>
  </si>
  <si>
    <t xml:space="preserve"> ФССЦ-08.1.02.03-0021
---------------------------------
Водоотлив оконный из оцинкованной стали с полимерным покрытием, ширина планки 250 мм
(м) </t>
  </si>
  <si>
    <t>26,41</t>
  </si>
  <si>
    <t xml:space="preserve">
----------
26,41</t>
  </si>
  <si>
    <t>73</t>
  </si>
  <si>
    <t xml:space="preserve">
----------
73</t>
  </si>
  <si>
    <t xml:space="preserve">
----------
438,17</t>
  </si>
  <si>
    <t>1218</t>
  </si>
  <si>
    <t xml:space="preserve">
----------
1218
</t>
  </si>
  <si>
    <t xml:space="preserve">9
</t>
  </si>
  <si>
    <t xml:space="preserve"> ФЕР15-01-050-04
---------------------------------
Облицовка оконных и дверных откосов декоративным бумажно-слоистым пластиком или листами из синтетических материалов на клее
(100 м2) 
---------------------------------
(Приказ от 04.08.2020 № 421/пр п.58б При применении сметных норм, включенных в сборники ГЭСН (ФЕР, ТЕР), аналогичных технологическим процессам в новом строительстве, в том числе по возведению новых конструктивных элементов ОЗП=1,15; ЭМ=1,25 к расх.; ЗПМ=1,25; ТЗ=1,15; ТЗМ=1,25)</t>
  </si>
  <si>
    <t>0,0486
----------
(4,86 / 100)</t>
  </si>
  <si>
    <t>2350,61</t>
  </si>
  <si>
    <t>1748,99
----------
593,77</t>
  </si>
  <si>
    <t>7,85
----------
2,23</t>
  </si>
  <si>
    <t>114</t>
  </si>
  <si>
    <t>85
----------
29</t>
  </si>
  <si>
    <t>29,99
----------
6,37</t>
  </si>
  <si>
    <t>11,35
----------
29,99</t>
  </si>
  <si>
    <t>2737</t>
  </si>
  <si>
    <t xml:space="preserve">2549
----------
184
</t>
  </si>
  <si>
    <t xml:space="preserve">4
----------
3
</t>
  </si>
  <si>
    <t>9,37
----------
0,01</t>
  </si>
  <si>
    <t>Накладные расходы от ФОТ(2552 руб.)</t>
  </si>
  <si>
    <t>100%*0.9</t>
  </si>
  <si>
    <t>77</t>
  </si>
  <si>
    <t>2297</t>
  </si>
  <si>
    <t>Сметная прибыль от ФОТ(2552 руб.)</t>
  </si>
  <si>
    <t>49%*0.85</t>
  </si>
  <si>
    <t>35</t>
  </si>
  <si>
    <t>1063</t>
  </si>
  <si>
    <t>226</t>
  </si>
  <si>
    <t>6097</t>
  </si>
  <si>
    <t xml:space="preserve">10
</t>
  </si>
  <si>
    <t xml:space="preserve"> ФССЦ-11.3.03.05-0011
---------------------------------
Сэндвич-панели для откосов наружные слои листы из поливинилхлорида, внутреннее наполнение вспененный пенополистирол белые, ширина 1,5 м, длина 3,0 м, толщина 10 мм
(м2) </t>
  </si>
  <si>
    <t>5,103</t>
  </si>
  <si>
    <t>59,16</t>
  </si>
  <si>
    <t xml:space="preserve">
----------
59,16</t>
  </si>
  <si>
    <t>302</t>
  </si>
  <si>
    <t xml:space="preserve">
----------
302</t>
  </si>
  <si>
    <t xml:space="preserve">
----------
488,87</t>
  </si>
  <si>
    <t>2495</t>
  </si>
  <si>
    <t xml:space="preserve">
----------
2495
</t>
  </si>
  <si>
    <t xml:space="preserve">11
</t>
  </si>
  <si>
    <t xml:space="preserve"> ФЕР10-01-036-01
---------------------------------
Установка уголков ПВХ на клее
(100 м) 
---------------------------------
(Приказ от 04.08.2020 № 421/пр п.58б При применении сметных норм, включенных в сборники ГЭСН (ФЕР, ТЕР), аналогичных технологическим процессам в новом строительстве, в том числе по возведению новых конструктивных элементов ОЗП=1,15; ЭМ=1,25 к расх.; ЗПМ=1,25; ТЗ=1,15; ТЗМ=1,25)</t>
  </si>
  <si>
    <t>0,0972
----------
(9,72 / 100)</t>
  </si>
  <si>
    <t>101,72</t>
  </si>
  <si>
    <t>65,72
----------
36</t>
  </si>
  <si>
    <t>10</t>
  </si>
  <si>
    <t>6
----------
4</t>
  </si>
  <si>
    <t>29,99
----------
8,71</t>
  </si>
  <si>
    <t>1
----------
29,99</t>
  </si>
  <si>
    <t>222</t>
  </si>
  <si>
    <t xml:space="preserve">192
----------
30
</t>
  </si>
  <si>
    <t>0,75</t>
  </si>
  <si>
    <t>Накладные расходы от ФОТ(192 руб.)</t>
  </si>
  <si>
    <t>6</t>
  </si>
  <si>
    <t>187</t>
  </si>
  <si>
    <t>Сметная прибыль от ФОТ(192 руб.)</t>
  </si>
  <si>
    <t>3</t>
  </si>
  <si>
    <t>90</t>
  </si>
  <si>
    <t>19</t>
  </si>
  <si>
    <t>499</t>
  </si>
  <si>
    <t xml:space="preserve">12
</t>
  </si>
  <si>
    <t xml:space="preserve"> ФССЦ-11.3.03.13-0026
---------------------------------
Уголок для панелей из ПВХ, длина 3,0 м, размер 50x50 мм, белый
(шт) </t>
  </si>
  <si>
    <t>3,24
----------
(9,72/3)</t>
  </si>
  <si>
    <t>3,74</t>
  </si>
  <si>
    <t xml:space="preserve">
----------
3,74</t>
  </si>
  <si>
    <t>12</t>
  </si>
  <si>
    <t xml:space="preserve">
----------
12</t>
  </si>
  <si>
    <t xml:space="preserve">
----------
99,46</t>
  </si>
  <si>
    <t>322</t>
  </si>
  <si>
    <t xml:space="preserve">
----------
322
</t>
  </si>
  <si>
    <t>Итого прямые затраты по смете</t>
  </si>
  <si>
    <t xml:space="preserve">17641
</t>
  </si>
  <si>
    <t xml:space="preserve">241
17375
</t>
  </si>
  <si>
    <t>25
8</t>
  </si>
  <si>
    <t>51575</t>
  </si>
  <si>
    <t>7242
44031</t>
  </si>
  <si>
    <t>302
242</t>
  </si>
  <si>
    <t>27,93
0,63</t>
  </si>
  <si>
    <t xml:space="preserve">    В том числе (справочно):</t>
  </si>
  <si>
    <t xml:space="preserve">       фонд оплаты труда (ФОТ)</t>
  </si>
  <si>
    <t xml:space="preserve">249
</t>
  </si>
  <si>
    <t>7484</t>
  </si>
  <si>
    <t xml:space="preserve">       материалы</t>
  </si>
  <si>
    <t xml:space="preserve">17375
</t>
  </si>
  <si>
    <t>44031</t>
  </si>
  <si>
    <t xml:space="preserve">       эксплуатация машин и механизмов</t>
  </si>
  <si>
    <t xml:space="preserve">25
</t>
  </si>
  <si>
    <t>Накладные расходы</t>
  </si>
  <si>
    <t xml:space="preserve">232
</t>
  </si>
  <si>
    <t>6941</t>
  </si>
  <si>
    <t>Сметная прибыль</t>
  </si>
  <si>
    <t xml:space="preserve">115
</t>
  </si>
  <si>
    <t>3476</t>
  </si>
  <si>
    <t>ВСЕГО по смете</t>
  </si>
  <si>
    <t xml:space="preserve">    Работы по реконструкции зданий и сооружений: разборка отдельных конструктивных элементов здания (сооружения), а также зданий (сооружений) в целом</t>
  </si>
  <si>
    <t xml:space="preserve">176
</t>
  </si>
  <si>
    <t>7,98
0,37</t>
  </si>
  <si>
    <t xml:space="preserve">    Деревянные конструкции</t>
  </si>
  <si>
    <t xml:space="preserve">17184
</t>
  </si>
  <si>
    <t>46341</t>
  </si>
  <si>
    <t>9,43
0,25</t>
  </si>
  <si>
    <t xml:space="preserve">    Крыши, кровли (ремонтно-строительные)</t>
  </si>
  <si>
    <t xml:space="preserve">100
</t>
  </si>
  <si>
    <t>1971</t>
  </si>
  <si>
    <t xml:space="preserve">    Отделочные работы</t>
  </si>
  <si>
    <t xml:space="preserve">528
</t>
  </si>
  <si>
    <t>8592</t>
  </si>
  <si>
    <t>9,37
0,01</t>
  </si>
  <si>
    <t xml:space="preserve">    Итого</t>
  </si>
  <si>
    <t xml:space="preserve">17988
</t>
  </si>
  <si>
    <t>61992</t>
  </si>
  <si>
    <t xml:space="preserve">    Компенсация НДС 20%(МАТ+ОБ)</t>
  </si>
  <si>
    <t xml:space="preserve">3475,00
</t>
  </si>
  <si>
    <t>8806,20</t>
  </si>
  <si>
    <t xml:space="preserve">    ВСЕГО по смете</t>
  </si>
  <si>
    <t xml:space="preserve">21463,00
</t>
  </si>
  <si>
    <t>70798,20</t>
  </si>
  <si>
    <t xml:space="preserve">Составил: </t>
  </si>
  <si>
    <t xml:space="preserve">Проверил: </t>
  </si>
  <si>
    <t>"___" __________ 2023г.</t>
  </si>
  <si>
    <t>"___" __________ 2023 г.</t>
  </si>
  <si>
    <t>Владимирская область, г.Ковров, ул.Дачная, д.29   ГБУСО ВО "Ковровский специальный дом  интернат для престарелых и инвалидов"</t>
  </si>
  <si>
    <t>ЛОКАЛЬНАЯ  СМЕТА №  2</t>
  </si>
  <si>
    <t xml:space="preserve">на Демонтаж и установку оконных  блоков   для нужд ГБУСО ВО "Ковровский специальный дом интернат для престарелых и инвалидов" </t>
  </si>
  <si>
    <t>Основание: ведомость объемов работ, утвержденная заказчиком</t>
  </si>
  <si>
    <t>Составлен в базисных и текущих ценах по состоянию на 3 квартал 2023г. С изм.Фер 1-9.</t>
  </si>
</sst>
</file>

<file path=xl/styles.xml><?xml version="1.0" encoding="utf-8"?>
<styleSheet xmlns="http://schemas.openxmlformats.org/spreadsheetml/2006/main">
  <fonts count="23">
    <font>
      <sz val="10"/>
      <name val="Arial Cyr"/>
      <charset val="204"/>
    </font>
    <font>
      <sz val="9"/>
      <name val="Arial"/>
      <charset val="204"/>
    </font>
    <font>
      <sz val="11"/>
      <name val="Arial"/>
      <charset val="204"/>
    </font>
    <font>
      <b/>
      <sz val="11"/>
      <name val="Arial"/>
      <charset val="204"/>
    </font>
    <font>
      <sz val="11"/>
      <name val="Arial Cyr"/>
      <charset val="204"/>
    </font>
    <font>
      <b/>
      <sz val="12"/>
      <name val="Arial"/>
      <charset val="204"/>
    </font>
    <font>
      <i/>
      <sz val="11"/>
      <name val="Arial"/>
      <charset val="204"/>
    </font>
    <font>
      <b/>
      <sz val="8"/>
      <name val="Tahoma"/>
      <charset val="204"/>
    </font>
    <font>
      <sz val="10"/>
      <name val="Tahoma"/>
      <charset val="204"/>
    </font>
    <font>
      <sz val="8"/>
      <name val="Tahoma"/>
      <charset val="204"/>
    </font>
    <font>
      <b/>
      <sz val="9"/>
      <name val="Tahoma"/>
      <charset val="204"/>
    </font>
    <font>
      <sz val="10"/>
      <name val="Tahoma"/>
      <charset val="1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i/>
      <sz val="10"/>
      <name val="Arial"/>
      <family val="2"/>
      <charset val="204"/>
    </font>
    <font>
      <sz val="9"/>
      <name val="Arial"/>
      <family val="2"/>
      <charset val="204"/>
    </font>
    <font>
      <i/>
      <sz val="9"/>
      <name val="Arial"/>
      <family val="2"/>
      <charset val="204"/>
    </font>
    <font>
      <b/>
      <sz val="13"/>
      <name val="Arial"/>
      <family val="2"/>
      <charset val="204"/>
    </font>
    <font>
      <b/>
      <sz val="8"/>
      <color indexed="81"/>
      <name val="Tahoma"/>
      <family val="2"/>
      <charset val="204"/>
    </font>
    <font>
      <sz val="10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b/>
      <sz val="10"/>
      <color indexed="81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4" fillId="0" borderId="2">
      <alignment horizontal="center"/>
    </xf>
  </cellStyleXfs>
  <cellXfs count="57">
    <xf numFmtId="0" fontId="0" fillId="0" borderId="0" xfId="0"/>
    <xf numFmtId="0" fontId="1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left"/>
    </xf>
    <xf numFmtId="0" fontId="2" fillId="0" borderId="0" xfId="0" applyNumberFormat="1" applyFont="1" applyFill="1" applyBorder="1" applyAlignment="1" applyProtection="1">
      <alignment horizontal="center" vertical="top"/>
    </xf>
    <xf numFmtId="0" fontId="2" fillId="0" borderId="0" xfId="0" applyNumberFormat="1" applyFont="1" applyFill="1" applyBorder="1" applyAlignment="1" applyProtection="1">
      <alignment horizontal="right" vertical="top" wrapText="1"/>
    </xf>
    <xf numFmtId="0" fontId="2" fillId="0" borderId="0" xfId="0" applyNumberFormat="1" applyFont="1" applyFill="1" applyBorder="1" applyAlignment="1" applyProtection="1">
      <alignment horizontal="left" indent="1"/>
    </xf>
    <xf numFmtId="0" fontId="4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left" vertical="top" wrapText="1"/>
    </xf>
    <xf numFmtId="0" fontId="2" fillId="0" borderId="0" xfId="0" applyNumberFormat="1" applyFont="1" applyFill="1" applyBorder="1" applyAlignment="1" applyProtection="1">
      <alignment horizontal="center" vertical="top" wrapText="1"/>
    </xf>
    <xf numFmtId="0" fontId="2" fillId="0" borderId="0" xfId="0" applyNumberFormat="1" applyFont="1" applyFill="1" applyBorder="1" applyAlignment="1" applyProtection="1">
      <alignment horizontal="right" vertical="top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 applyProtection="1">
      <alignment horizontal="center"/>
    </xf>
    <xf numFmtId="0" fontId="2" fillId="0" borderId="2" xfId="0" applyNumberFormat="1" applyFont="1" applyFill="1" applyBorder="1" applyAlignment="1" applyProtection="1">
      <alignment horizontal="center"/>
    </xf>
    <xf numFmtId="0" fontId="1" fillId="0" borderId="0" xfId="0" applyNumberFormat="1" applyFont="1" applyFill="1" applyBorder="1" applyAlignment="1" applyProtection="1">
      <alignment horizontal="right" vertical="top" wrapText="1"/>
    </xf>
    <xf numFmtId="49" fontId="2" fillId="0" borderId="4" xfId="0" applyNumberFormat="1" applyFont="1" applyFill="1" applyBorder="1" applyAlignment="1" applyProtection="1">
      <alignment horizontal="center" vertical="top" wrapText="1"/>
    </xf>
    <xf numFmtId="0" fontId="2" fillId="0" borderId="5" xfId="0" applyNumberFormat="1" applyFont="1" applyFill="1" applyBorder="1" applyAlignment="1" applyProtection="1">
      <alignment horizontal="left" vertical="top" wrapText="1"/>
    </xf>
    <xf numFmtId="0" fontId="2" fillId="0" borderId="5" xfId="0" applyNumberFormat="1" applyFont="1" applyFill="1" applyBorder="1" applyAlignment="1" applyProtection="1">
      <alignment horizontal="center" vertical="top" wrapText="1"/>
    </xf>
    <xf numFmtId="0" fontId="2" fillId="0" borderId="5" xfId="0" applyNumberFormat="1" applyFont="1" applyFill="1" applyBorder="1" applyAlignment="1" applyProtection="1">
      <alignment horizontal="right" vertical="top" wrapText="1"/>
    </xf>
    <xf numFmtId="49" fontId="6" fillId="0" borderId="4" xfId="0" applyNumberFormat="1" applyFont="1" applyFill="1" applyBorder="1" applyAlignment="1" applyProtection="1">
      <alignment horizontal="center" vertical="top"/>
    </xf>
    <xf numFmtId="0" fontId="6" fillId="0" borderId="5" xfId="0" applyNumberFormat="1" applyFont="1" applyFill="1" applyBorder="1" applyAlignment="1" applyProtection="1">
      <alignment horizontal="left" vertical="top" wrapText="1"/>
    </xf>
    <xf numFmtId="0" fontId="6" fillId="0" borderId="5" xfId="0" applyNumberFormat="1" applyFont="1" applyFill="1" applyBorder="1" applyAlignment="1" applyProtection="1">
      <alignment horizontal="center" vertical="top"/>
    </xf>
    <xf numFmtId="0" fontId="6" fillId="0" borderId="5" xfId="0" applyNumberFormat="1" applyFont="1" applyFill="1" applyBorder="1" applyAlignment="1" applyProtection="1">
      <alignment horizontal="right" vertical="top" wrapText="1"/>
    </xf>
    <xf numFmtId="0" fontId="6" fillId="0" borderId="5" xfId="0" applyNumberFormat="1" applyFont="1" applyFill="1" applyBorder="1" applyAlignment="1" applyProtection="1">
      <alignment horizontal="right" vertical="top"/>
    </xf>
    <xf numFmtId="0" fontId="2" fillId="0" borderId="5" xfId="0" applyNumberFormat="1" applyFont="1" applyFill="1" applyBorder="1" applyAlignment="1" applyProtection="1">
      <alignment horizontal="right" vertical="top"/>
    </xf>
    <xf numFmtId="0" fontId="3" fillId="0" borderId="5" xfId="0" applyNumberFormat="1" applyFont="1" applyFill="1" applyBorder="1" applyAlignment="1" applyProtection="1">
      <alignment horizontal="right" vertical="top" wrapText="1"/>
    </xf>
    <xf numFmtId="0" fontId="3" fillId="0" borderId="5" xfId="0" applyNumberFormat="1" applyFont="1" applyFill="1" applyBorder="1" applyAlignment="1" applyProtection="1">
      <alignment horizontal="right" vertical="top"/>
    </xf>
    <xf numFmtId="49" fontId="2" fillId="0" borderId="0" xfId="0" applyNumberFormat="1" applyFont="1" applyFill="1" applyBorder="1" applyAlignment="1" applyProtection="1">
      <alignment horizontal="center" vertical="top"/>
    </xf>
    <xf numFmtId="0" fontId="2" fillId="0" borderId="0" xfId="0" applyNumberFormat="1" applyFont="1" applyFill="1" applyBorder="1" applyAlignment="1" applyProtection="1">
      <alignment horizontal="left" vertical="top"/>
    </xf>
    <xf numFmtId="0" fontId="2" fillId="0" borderId="0" xfId="0" applyNumberFormat="1" applyFont="1" applyFill="1" applyBorder="1" applyAlignment="1" applyProtection="1">
      <alignment horizontal="left" wrapText="1"/>
    </xf>
    <xf numFmtId="0" fontId="12" fillId="0" borderId="0" xfId="0" applyFont="1" applyAlignment="1">
      <alignment horizontal="left"/>
    </xf>
    <xf numFmtId="0" fontId="13" fillId="0" borderId="0" xfId="0" applyFont="1"/>
    <xf numFmtId="0" fontId="13" fillId="0" borderId="0" xfId="0" applyFont="1" applyAlignment="1">
      <alignment horizontal="left" wrapText="1"/>
    </xf>
    <xf numFmtId="0" fontId="12" fillId="0" borderId="0" xfId="0" applyFont="1"/>
    <xf numFmtId="0" fontId="13" fillId="0" borderId="0" xfId="0" applyFont="1" applyAlignment="1">
      <alignment horizontal="left"/>
    </xf>
    <xf numFmtId="0" fontId="16" fillId="0" borderId="0" xfId="0" applyFont="1"/>
    <xf numFmtId="0" fontId="17" fillId="0" borderId="0" xfId="0" applyFont="1" applyAlignment="1">
      <alignment horizontal="center" vertical="top" wrapText="1"/>
    </xf>
    <xf numFmtId="0" fontId="17" fillId="0" borderId="0" xfId="0" applyFont="1" applyAlignment="1">
      <alignment horizontal="center" vertical="top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center" vertical="top" wrapText="1"/>
    </xf>
    <xf numFmtId="0" fontId="16" fillId="0" borderId="0" xfId="0" applyFont="1" applyAlignment="1">
      <alignment horizontal="right" vertical="top"/>
    </xf>
    <xf numFmtId="0" fontId="13" fillId="0" borderId="0" xfId="0" applyFont="1" applyAlignment="1">
      <alignment horizontal="center" vertical="top"/>
    </xf>
    <xf numFmtId="0" fontId="13" fillId="0" borderId="0" xfId="0" applyFont="1" applyAlignment="1">
      <alignment horizontal="right"/>
    </xf>
    <xf numFmtId="0" fontId="13" fillId="0" borderId="0" xfId="1" applyFont="1" applyBorder="1" applyAlignment="1">
      <alignment horizontal="left"/>
    </xf>
    <xf numFmtId="0" fontId="13" fillId="0" borderId="1" xfId="1" applyFont="1" applyBorder="1" applyAlignment="1">
      <alignment horizontal="center" wrapText="1"/>
    </xf>
    <xf numFmtId="0" fontId="15" fillId="0" borderId="0" xfId="0" applyFont="1" applyAlignment="1">
      <alignment horizontal="center" vertical="top" wrapText="1"/>
    </xf>
    <xf numFmtId="0" fontId="18" fillId="0" borderId="0" xfId="1" applyFont="1" applyBorder="1" applyAlignment="1">
      <alignment horizontal="center" vertical="center"/>
    </xf>
    <xf numFmtId="0" fontId="15" fillId="0" borderId="0" xfId="0" applyFont="1" applyAlignment="1">
      <alignment horizontal="center" vertical="top"/>
    </xf>
    <xf numFmtId="0" fontId="2" fillId="0" borderId="0" xfId="0" applyNumberFormat="1" applyFont="1" applyFill="1" applyBorder="1" applyAlignment="1" applyProtection="1">
      <alignment horizontal="right" wrapText="1"/>
    </xf>
    <xf numFmtId="0" fontId="2" fillId="0" borderId="0" xfId="0" applyNumberFormat="1" applyFont="1" applyFill="1" applyBorder="1" applyAlignment="1" applyProtection="1">
      <alignment horizontal="right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49" fontId="5" fillId="0" borderId="2" xfId="0" applyNumberFormat="1" applyFont="1" applyFill="1" applyBorder="1" applyAlignment="1" applyProtection="1">
      <alignment horizontal="left" vertical="top" wrapText="1"/>
    </xf>
    <xf numFmtId="49" fontId="2" fillId="0" borderId="3" xfId="0" applyNumberFormat="1" applyFont="1" applyFill="1" applyBorder="1" applyAlignment="1" applyProtection="1">
      <alignment horizontal="left" vertical="top"/>
    </xf>
    <xf numFmtId="49" fontId="2" fillId="0" borderId="4" xfId="0" applyNumberFormat="1" applyFont="1" applyFill="1" applyBorder="1" applyAlignment="1" applyProtection="1">
      <alignment horizontal="left" vertical="top" wrapText="1"/>
    </xf>
    <xf numFmtId="49" fontId="2" fillId="0" borderId="5" xfId="0" applyNumberFormat="1" applyFont="1" applyFill="1" applyBorder="1" applyAlignment="1" applyProtection="1">
      <alignment horizontal="left" vertical="top"/>
    </xf>
    <xf numFmtId="49" fontId="3" fillId="0" borderId="4" xfId="0" applyNumberFormat="1" applyFont="1" applyFill="1" applyBorder="1" applyAlignment="1" applyProtection="1">
      <alignment horizontal="left" vertical="top" wrapText="1"/>
    </xf>
    <xf numFmtId="49" fontId="3" fillId="0" borderId="5" xfId="0" applyNumberFormat="1" applyFont="1" applyFill="1" applyBorder="1" applyAlignment="1" applyProtection="1">
      <alignment horizontal="left" vertical="top"/>
    </xf>
  </cellXfs>
  <cellStyles count="2">
    <cellStyle name="Обычный" xfId="0" builtinId="0"/>
    <cellStyle name="Титул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89"/>
  <sheetViews>
    <sheetView showGridLines="0" tabSelected="1" zoomScale="80" zoomScaleNormal="80" workbookViewId="0">
      <selection activeCell="F21" sqref="F21"/>
    </sheetView>
  </sheetViews>
  <sheetFormatPr defaultColWidth="9.140625" defaultRowHeight="11.25" customHeight="1" outlineLevelRow="1"/>
  <cols>
    <col min="1" max="1" width="8.5703125" style="1" customWidth="1"/>
    <col min="2" max="2" width="34.42578125" style="1" customWidth="1"/>
    <col min="3" max="3" width="11.85546875" style="1" customWidth="1"/>
    <col min="4" max="5" width="12.140625" style="1" customWidth="1"/>
    <col min="6" max="6" width="9.7109375" style="1" customWidth="1"/>
    <col min="7" max="8" width="12.140625" style="1" customWidth="1"/>
    <col min="9" max="9" width="9.7109375" style="1" customWidth="1"/>
    <col min="10" max="13" width="12.140625" style="1" customWidth="1"/>
    <col min="14" max="14" width="9.7109375" style="1" customWidth="1"/>
    <col min="15" max="15" width="14.7109375" style="1" customWidth="1"/>
    <col min="16" max="16384" width="9.140625" style="1"/>
  </cols>
  <sheetData>
    <row r="1" spans="1:15" ht="14.25">
      <c r="A1" s="2"/>
      <c r="B1" s="2"/>
      <c r="C1" s="2"/>
      <c r="D1" s="2"/>
      <c r="E1" s="2"/>
      <c r="F1" s="2"/>
      <c r="G1" s="2"/>
      <c r="H1" s="2"/>
      <c r="I1" s="29"/>
      <c r="J1" s="29"/>
      <c r="K1" s="2"/>
      <c r="L1" s="2"/>
      <c r="M1" s="2"/>
      <c r="N1" s="2" t="s">
        <v>0</v>
      </c>
      <c r="O1" s="2"/>
    </row>
    <row r="2" spans="1:15" ht="15" outlineLevel="1">
      <c r="A2" s="30" t="s">
        <v>1</v>
      </c>
      <c r="B2" s="31"/>
      <c r="C2" s="31"/>
      <c r="D2" s="31"/>
      <c r="E2" s="31"/>
      <c r="F2" s="31"/>
      <c r="G2" s="31"/>
      <c r="H2" s="31"/>
      <c r="I2" s="32"/>
      <c r="J2" s="33" t="s">
        <v>2</v>
      </c>
      <c r="K2" s="31"/>
      <c r="L2" s="31"/>
      <c r="M2" s="31"/>
      <c r="N2" s="31"/>
      <c r="O2" s="31"/>
    </row>
    <row r="3" spans="1:15" ht="14.25" outlineLevel="1">
      <c r="A3" s="43" t="s">
        <v>3</v>
      </c>
      <c r="B3" s="43"/>
      <c r="C3" s="43"/>
      <c r="D3" s="43"/>
      <c r="E3" s="43"/>
      <c r="F3" s="31"/>
      <c r="G3" s="31"/>
      <c r="H3" s="31"/>
      <c r="I3" s="32"/>
      <c r="J3" s="43" t="s">
        <v>3</v>
      </c>
      <c r="K3" s="43"/>
      <c r="L3" s="43"/>
      <c r="M3" s="43"/>
      <c r="N3" s="43"/>
      <c r="O3" s="43"/>
    </row>
    <row r="4" spans="1:15" ht="14.25" customHeight="1" outlineLevel="1">
      <c r="A4" s="43" t="s">
        <v>4</v>
      </c>
      <c r="B4" s="43"/>
      <c r="C4" s="43"/>
      <c r="D4" s="43"/>
      <c r="E4" s="43"/>
      <c r="F4" s="31"/>
      <c r="G4" s="31"/>
      <c r="H4" s="31"/>
      <c r="I4" s="32"/>
      <c r="J4" s="43" t="s">
        <v>4</v>
      </c>
      <c r="K4" s="43"/>
      <c r="L4" s="43"/>
      <c r="M4" s="43"/>
      <c r="N4" s="43"/>
      <c r="O4" s="43"/>
    </row>
    <row r="5" spans="1:15" ht="14.25" outlineLevel="1">
      <c r="A5" s="34" t="s">
        <v>283</v>
      </c>
      <c r="B5" s="31"/>
      <c r="C5" s="31"/>
      <c r="D5" s="31"/>
      <c r="E5" s="31"/>
      <c r="F5" s="31"/>
      <c r="G5" s="31"/>
      <c r="H5" s="31"/>
      <c r="I5" s="32"/>
      <c r="J5" s="31" t="s">
        <v>284</v>
      </c>
      <c r="K5" s="31"/>
      <c r="L5" s="31"/>
      <c r="M5" s="31"/>
      <c r="N5" s="31"/>
      <c r="O5" s="31"/>
    </row>
    <row r="6" spans="1:15" ht="14.25">
      <c r="A6" s="31"/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</row>
    <row r="7" spans="1:15" ht="27" customHeight="1">
      <c r="A7" s="44" t="s">
        <v>285</v>
      </c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</row>
    <row r="8" spans="1:15" ht="12.75" customHeight="1">
      <c r="A8" s="45" t="s">
        <v>5</v>
      </c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35"/>
    </row>
    <row r="9" spans="1:15" ht="12">
      <c r="A9" s="36"/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5"/>
    </row>
    <row r="10" spans="1:15" ht="16.5" customHeight="1">
      <c r="A10" s="46" t="s">
        <v>286</v>
      </c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35"/>
    </row>
    <row r="11" spans="1:15" ht="12.75" customHeight="1">
      <c r="A11" s="45" t="s">
        <v>6</v>
      </c>
      <c r="B11" s="45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35"/>
    </row>
    <row r="12" spans="1:15" ht="27" customHeight="1">
      <c r="A12" s="44" t="s">
        <v>287</v>
      </c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</row>
    <row r="13" spans="1:15" ht="12.75">
      <c r="A13" s="47" t="s">
        <v>7</v>
      </c>
      <c r="B13" s="47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35"/>
    </row>
    <row r="14" spans="1:15" ht="12">
      <c r="A14" s="37"/>
      <c r="B14" s="38"/>
      <c r="C14" s="39"/>
      <c r="D14" s="40"/>
      <c r="E14" s="40"/>
      <c r="F14" s="40"/>
      <c r="G14" s="40"/>
      <c r="H14" s="40"/>
      <c r="I14" s="40"/>
      <c r="J14" s="40"/>
      <c r="K14" s="35"/>
      <c r="L14" s="35"/>
      <c r="M14" s="35"/>
      <c r="N14" s="35"/>
      <c r="O14" s="35"/>
    </row>
    <row r="15" spans="1:15" ht="14.25">
      <c r="A15" s="41"/>
      <c r="B15" s="43" t="s">
        <v>288</v>
      </c>
      <c r="C15" s="43"/>
      <c r="D15" s="43"/>
      <c r="E15" s="43"/>
      <c r="F15" s="43"/>
      <c r="G15" s="43"/>
      <c r="H15" s="43"/>
      <c r="I15" s="43"/>
      <c r="J15" s="34"/>
      <c r="K15" s="42" t="s">
        <v>8</v>
      </c>
      <c r="L15" s="31"/>
      <c r="M15" s="42" t="s">
        <v>9</v>
      </c>
      <c r="N15" s="31"/>
      <c r="O15" s="31"/>
    </row>
    <row r="16" spans="1:15" ht="14.25">
      <c r="A16" s="4"/>
      <c r="B16" s="2"/>
      <c r="C16" s="2"/>
      <c r="D16" s="5"/>
      <c r="E16" s="5"/>
      <c r="F16" s="3" t="s">
        <v>10</v>
      </c>
      <c r="G16" s="3"/>
      <c r="H16" s="3"/>
      <c r="I16" s="3"/>
      <c r="J16" s="48">
        <f>21463/1000</f>
        <v>21.463000000000001</v>
      </c>
      <c r="K16" s="49"/>
      <c r="L16" s="48">
        <f>70798.2/1000</f>
        <v>70.798199999999994</v>
      </c>
      <c r="M16" s="49"/>
      <c r="N16" s="6" t="s">
        <v>11</v>
      </c>
      <c r="O16" s="2"/>
    </row>
    <row r="17" spans="1:15" ht="14.25">
      <c r="A17" s="4"/>
      <c r="B17" s="2"/>
      <c r="C17" s="7"/>
      <c r="D17" s="5"/>
      <c r="E17" s="5"/>
      <c r="F17" s="3" t="s">
        <v>12</v>
      </c>
      <c r="G17" s="3"/>
      <c r="H17" s="3"/>
      <c r="I17" s="3"/>
      <c r="J17" s="48">
        <f>249/1000</f>
        <v>0.249</v>
      </c>
      <c r="K17" s="49"/>
      <c r="L17" s="48">
        <f>7484/1000</f>
        <v>7.484</v>
      </c>
      <c r="M17" s="49"/>
      <c r="N17" s="6" t="s">
        <v>11</v>
      </c>
      <c r="O17" s="2"/>
    </row>
    <row r="18" spans="1:15" ht="14.25">
      <c r="A18" s="4"/>
      <c r="B18" s="2"/>
      <c r="C18" s="2"/>
      <c r="D18" s="5"/>
      <c r="E18" s="5"/>
      <c r="F18" s="3" t="s">
        <v>13</v>
      </c>
      <c r="G18" s="3"/>
      <c r="H18" s="3"/>
      <c r="I18" s="3"/>
      <c r="J18" s="48" t="s">
        <v>14</v>
      </c>
      <c r="K18" s="49"/>
      <c r="L18" s="48" t="s">
        <v>14</v>
      </c>
      <c r="M18" s="49"/>
      <c r="N18" s="6" t="s">
        <v>15</v>
      </c>
      <c r="O18" s="2"/>
    </row>
    <row r="19" spans="1:15" ht="14.25">
      <c r="A19" s="4"/>
      <c r="B19" s="2"/>
      <c r="C19" s="3"/>
      <c r="D19" s="2"/>
      <c r="E19" s="3"/>
      <c r="F19" s="3" t="s">
        <v>16</v>
      </c>
      <c r="G19" s="3"/>
      <c r="H19" s="3"/>
      <c r="I19" s="3"/>
      <c r="J19" s="48" t="s">
        <v>17</v>
      </c>
      <c r="K19" s="49"/>
      <c r="L19" s="48" t="s">
        <v>17</v>
      </c>
      <c r="M19" s="49"/>
      <c r="N19" s="6" t="s">
        <v>15</v>
      </c>
      <c r="O19" s="2"/>
    </row>
    <row r="20" spans="1:15" ht="14.25">
      <c r="A20" s="4"/>
      <c r="B20" s="2"/>
      <c r="C20" s="3"/>
      <c r="D20" s="2"/>
      <c r="E20" s="3"/>
      <c r="F20" s="3" t="s">
        <v>289</v>
      </c>
      <c r="G20" s="3"/>
      <c r="H20" s="3"/>
      <c r="I20" s="3"/>
      <c r="J20" s="3"/>
      <c r="K20" s="2"/>
      <c r="L20" s="2"/>
      <c r="M20" s="2"/>
      <c r="N20" s="2"/>
      <c r="O20" s="2"/>
    </row>
    <row r="21" spans="1:15" ht="14.25">
      <c r="A21" s="4"/>
      <c r="B21" s="8"/>
      <c r="C21" s="9"/>
      <c r="D21" s="10"/>
      <c r="E21" s="10"/>
      <c r="F21" s="10"/>
      <c r="G21" s="10"/>
      <c r="H21" s="10"/>
      <c r="I21" s="10"/>
      <c r="J21" s="10"/>
      <c r="K21" s="2"/>
      <c r="L21" s="2"/>
      <c r="M21" s="2"/>
      <c r="N21" s="2"/>
      <c r="O21" s="2"/>
    </row>
    <row r="22" spans="1:15" ht="21.75" customHeight="1">
      <c r="A22" s="50" t="s">
        <v>18</v>
      </c>
      <c r="B22" s="50" t="s">
        <v>19</v>
      </c>
      <c r="C22" s="50" t="s">
        <v>20</v>
      </c>
      <c r="D22" s="50" t="s">
        <v>21</v>
      </c>
      <c r="E22" s="50"/>
      <c r="F22" s="50"/>
      <c r="G22" s="50" t="s">
        <v>22</v>
      </c>
      <c r="H22" s="50"/>
      <c r="I22" s="50"/>
      <c r="J22" s="50" t="s">
        <v>23</v>
      </c>
      <c r="K22" s="50"/>
      <c r="L22" s="50" t="s">
        <v>24</v>
      </c>
      <c r="M22" s="50"/>
      <c r="N22" s="50"/>
      <c r="O22" s="11" t="s">
        <v>25</v>
      </c>
    </row>
    <row r="23" spans="1:15" ht="33" customHeight="1">
      <c r="A23" s="50"/>
      <c r="B23" s="50"/>
      <c r="C23" s="50"/>
      <c r="D23" s="50" t="s">
        <v>26</v>
      </c>
      <c r="E23" s="11" t="s">
        <v>27</v>
      </c>
      <c r="F23" s="11" t="s">
        <v>28</v>
      </c>
      <c r="G23" s="50" t="s">
        <v>26</v>
      </c>
      <c r="H23" s="11" t="s">
        <v>27</v>
      </c>
      <c r="I23" s="11" t="s">
        <v>28</v>
      </c>
      <c r="J23" s="11" t="s">
        <v>29</v>
      </c>
      <c r="K23" s="11" t="s">
        <v>30</v>
      </c>
      <c r="L23" s="50" t="s">
        <v>26</v>
      </c>
      <c r="M23" s="11" t="s">
        <v>27</v>
      </c>
      <c r="N23" s="11" t="s">
        <v>28</v>
      </c>
      <c r="O23" s="11" t="s">
        <v>31</v>
      </c>
    </row>
    <row r="24" spans="1:15" ht="27.75" customHeight="1">
      <c r="A24" s="50"/>
      <c r="B24" s="50"/>
      <c r="C24" s="50"/>
      <c r="D24" s="50"/>
      <c r="E24" s="11" t="s">
        <v>32</v>
      </c>
      <c r="F24" s="11" t="s">
        <v>33</v>
      </c>
      <c r="G24" s="50"/>
      <c r="H24" s="11" t="s">
        <v>32</v>
      </c>
      <c r="I24" s="11" t="s">
        <v>33</v>
      </c>
      <c r="J24" s="11" t="s">
        <v>32</v>
      </c>
      <c r="K24" s="11" t="s">
        <v>33</v>
      </c>
      <c r="L24" s="50"/>
      <c r="M24" s="11" t="s">
        <v>32</v>
      </c>
      <c r="N24" s="11" t="s">
        <v>33</v>
      </c>
      <c r="O24" s="11" t="s">
        <v>34</v>
      </c>
    </row>
    <row r="25" spans="1:15" s="12" customFormat="1" ht="14.25">
      <c r="A25" s="13">
        <v>1</v>
      </c>
      <c r="B25" s="13">
        <v>2</v>
      </c>
      <c r="C25" s="13">
        <v>3</v>
      </c>
      <c r="D25" s="13">
        <v>4</v>
      </c>
      <c r="E25" s="13">
        <v>5</v>
      </c>
      <c r="F25" s="13">
        <v>6</v>
      </c>
      <c r="G25" s="13">
        <v>7</v>
      </c>
      <c r="H25" s="13">
        <v>8</v>
      </c>
      <c r="I25" s="13">
        <v>9</v>
      </c>
      <c r="J25" s="13">
        <v>10</v>
      </c>
      <c r="K25" s="13">
        <v>11</v>
      </c>
      <c r="L25" s="13">
        <v>12</v>
      </c>
      <c r="M25" s="13">
        <v>13</v>
      </c>
      <c r="N25" s="13">
        <v>14</v>
      </c>
      <c r="O25" s="13">
        <v>15</v>
      </c>
    </row>
    <row r="26" spans="1:15" s="12" customFormat="1" ht="14.25">
      <c r="A26" s="51" t="s">
        <v>35</v>
      </c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</row>
    <row r="27" spans="1:15" s="14" customFormat="1" ht="85.5">
      <c r="A27" s="15" t="s">
        <v>36</v>
      </c>
      <c r="B27" s="16" t="s">
        <v>37</v>
      </c>
      <c r="C27" s="17" t="s">
        <v>38</v>
      </c>
      <c r="D27" s="18" t="s">
        <v>39</v>
      </c>
      <c r="E27" s="18" t="s">
        <v>40</v>
      </c>
      <c r="F27" s="18" t="s">
        <v>41</v>
      </c>
      <c r="G27" s="18" t="s">
        <v>42</v>
      </c>
      <c r="H27" s="18" t="s">
        <v>43</v>
      </c>
      <c r="I27" s="18" t="s">
        <v>44</v>
      </c>
      <c r="J27" s="18" t="s">
        <v>45</v>
      </c>
      <c r="K27" s="18" t="s">
        <v>46</v>
      </c>
      <c r="L27" s="18" t="s">
        <v>47</v>
      </c>
      <c r="M27" s="18" t="s">
        <v>48</v>
      </c>
      <c r="N27" s="18" t="s">
        <v>49</v>
      </c>
      <c r="O27" s="18" t="s">
        <v>50</v>
      </c>
    </row>
    <row r="28" spans="1:15" ht="28.5">
      <c r="A28" s="19"/>
      <c r="B28" s="20" t="s">
        <v>51</v>
      </c>
      <c r="C28" s="21"/>
      <c r="D28" s="22" t="s">
        <v>52</v>
      </c>
      <c r="E28" s="23"/>
      <c r="F28" s="23"/>
      <c r="G28" s="22" t="s">
        <v>53</v>
      </c>
      <c r="H28" s="23"/>
      <c r="I28" s="23"/>
      <c r="J28" s="23"/>
      <c r="K28" s="22" t="s">
        <v>52</v>
      </c>
      <c r="L28" s="22" t="s">
        <v>54</v>
      </c>
      <c r="M28" s="23"/>
      <c r="N28" s="23"/>
      <c r="O28" s="23"/>
    </row>
    <row r="29" spans="1:15" ht="28.5">
      <c r="A29" s="19"/>
      <c r="B29" s="20" t="s">
        <v>55</v>
      </c>
      <c r="C29" s="21"/>
      <c r="D29" s="22" t="s">
        <v>56</v>
      </c>
      <c r="E29" s="23"/>
      <c r="F29" s="23"/>
      <c r="G29" s="22" t="s">
        <v>57</v>
      </c>
      <c r="H29" s="23"/>
      <c r="I29" s="23"/>
      <c r="J29" s="23"/>
      <c r="K29" s="22" t="s">
        <v>56</v>
      </c>
      <c r="L29" s="22" t="s">
        <v>58</v>
      </c>
      <c r="M29" s="23"/>
      <c r="N29" s="23"/>
      <c r="O29" s="23"/>
    </row>
    <row r="30" spans="1:15" ht="14.25">
      <c r="A30" s="19"/>
      <c r="B30" s="20" t="s">
        <v>59</v>
      </c>
      <c r="C30" s="21"/>
      <c r="D30" s="23"/>
      <c r="E30" s="23"/>
      <c r="F30" s="23"/>
      <c r="G30" s="22" t="s">
        <v>60</v>
      </c>
      <c r="H30" s="23"/>
      <c r="I30" s="23"/>
      <c r="J30" s="23"/>
      <c r="K30" s="23"/>
      <c r="L30" s="22" t="s">
        <v>61</v>
      </c>
      <c r="M30" s="23"/>
      <c r="N30" s="23"/>
      <c r="O30" s="23"/>
    </row>
    <row r="31" spans="1:15" ht="327.75">
      <c r="A31" s="15" t="s">
        <v>62</v>
      </c>
      <c r="B31" s="16" t="s">
        <v>63</v>
      </c>
      <c r="C31" s="17" t="s">
        <v>64</v>
      </c>
      <c r="D31" s="18" t="s">
        <v>65</v>
      </c>
      <c r="E31" s="18" t="s">
        <v>66</v>
      </c>
      <c r="F31" s="18" t="s">
        <v>67</v>
      </c>
      <c r="G31" s="18" t="s">
        <v>68</v>
      </c>
      <c r="H31" s="18" t="s">
        <v>69</v>
      </c>
      <c r="I31" s="18" t="s">
        <v>70</v>
      </c>
      <c r="J31" s="18" t="s">
        <v>71</v>
      </c>
      <c r="K31" s="18" t="s">
        <v>72</v>
      </c>
      <c r="L31" s="18" t="s">
        <v>73</v>
      </c>
      <c r="M31" s="18" t="s">
        <v>74</v>
      </c>
      <c r="N31" s="18" t="s">
        <v>75</v>
      </c>
      <c r="O31" s="18" t="s">
        <v>76</v>
      </c>
    </row>
    <row r="32" spans="1:15" ht="28.5">
      <c r="A32" s="19"/>
      <c r="B32" s="20" t="s">
        <v>77</v>
      </c>
      <c r="C32" s="21"/>
      <c r="D32" s="22" t="s">
        <v>78</v>
      </c>
      <c r="E32" s="23"/>
      <c r="F32" s="23"/>
      <c r="G32" s="22" t="s">
        <v>79</v>
      </c>
      <c r="H32" s="23"/>
      <c r="I32" s="23"/>
      <c r="J32" s="23"/>
      <c r="K32" s="22" t="s">
        <v>78</v>
      </c>
      <c r="L32" s="22" t="s">
        <v>80</v>
      </c>
      <c r="M32" s="23"/>
      <c r="N32" s="23"/>
      <c r="O32" s="23"/>
    </row>
    <row r="33" spans="1:15" ht="28.5">
      <c r="A33" s="19"/>
      <c r="B33" s="20" t="s">
        <v>81</v>
      </c>
      <c r="C33" s="21"/>
      <c r="D33" s="22" t="s">
        <v>82</v>
      </c>
      <c r="E33" s="23"/>
      <c r="F33" s="23"/>
      <c r="G33" s="22" t="s">
        <v>83</v>
      </c>
      <c r="H33" s="23"/>
      <c r="I33" s="23"/>
      <c r="J33" s="23"/>
      <c r="K33" s="22" t="s">
        <v>82</v>
      </c>
      <c r="L33" s="22" t="s">
        <v>84</v>
      </c>
      <c r="M33" s="23"/>
      <c r="N33" s="23"/>
      <c r="O33" s="23"/>
    </row>
    <row r="34" spans="1:15" ht="14.25">
      <c r="A34" s="19"/>
      <c r="B34" s="20" t="s">
        <v>59</v>
      </c>
      <c r="C34" s="21"/>
      <c r="D34" s="23"/>
      <c r="E34" s="23"/>
      <c r="F34" s="23"/>
      <c r="G34" s="22" t="s">
        <v>85</v>
      </c>
      <c r="H34" s="23"/>
      <c r="I34" s="23"/>
      <c r="J34" s="23"/>
      <c r="K34" s="23"/>
      <c r="L34" s="22" t="s">
        <v>86</v>
      </c>
      <c r="M34" s="23"/>
      <c r="N34" s="23"/>
      <c r="O34" s="23"/>
    </row>
    <row r="35" spans="1:15" ht="114">
      <c r="A35" s="15" t="s">
        <v>87</v>
      </c>
      <c r="B35" s="16" t="s">
        <v>88</v>
      </c>
      <c r="C35" s="17" t="s">
        <v>89</v>
      </c>
      <c r="D35" s="18" t="s">
        <v>90</v>
      </c>
      <c r="E35" s="18" t="s">
        <v>91</v>
      </c>
      <c r="F35" s="24"/>
      <c r="G35" s="18" t="s">
        <v>92</v>
      </c>
      <c r="H35" s="18" t="s">
        <v>93</v>
      </c>
      <c r="I35" s="24"/>
      <c r="J35" s="18" t="s">
        <v>94</v>
      </c>
      <c r="K35" s="24"/>
      <c r="L35" s="18" t="s">
        <v>95</v>
      </c>
      <c r="M35" s="18" t="s">
        <v>96</v>
      </c>
      <c r="N35" s="24"/>
      <c r="O35" s="24"/>
    </row>
    <row r="36" spans="1:15" ht="242.25">
      <c r="A36" s="15" t="s">
        <v>97</v>
      </c>
      <c r="B36" s="16" t="s">
        <v>98</v>
      </c>
      <c r="C36" s="17" t="s">
        <v>99</v>
      </c>
      <c r="D36" s="18" t="s">
        <v>100</v>
      </c>
      <c r="E36" s="18" t="s">
        <v>101</v>
      </c>
      <c r="F36" s="18" t="s">
        <v>102</v>
      </c>
      <c r="G36" s="18" t="s">
        <v>103</v>
      </c>
      <c r="H36" s="18" t="s">
        <v>104</v>
      </c>
      <c r="I36" s="24"/>
      <c r="J36" s="18" t="s">
        <v>105</v>
      </c>
      <c r="K36" s="18" t="s">
        <v>106</v>
      </c>
      <c r="L36" s="18" t="s">
        <v>107</v>
      </c>
      <c r="M36" s="18" t="s">
        <v>108</v>
      </c>
      <c r="N36" s="18" t="s">
        <v>109</v>
      </c>
      <c r="O36" s="18" t="s">
        <v>110</v>
      </c>
    </row>
    <row r="37" spans="1:15" ht="28.5">
      <c r="A37" s="19"/>
      <c r="B37" s="20" t="s">
        <v>111</v>
      </c>
      <c r="C37" s="21"/>
      <c r="D37" s="22" t="s">
        <v>78</v>
      </c>
      <c r="E37" s="23"/>
      <c r="F37" s="23"/>
      <c r="G37" s="22" t="s">
        <v>112</v>
      </c>
      <c r="H37" s="23"/>
      <c r="I37" s="23"/>
      <c r="J37" s="23"/>
      <c r="K37" s="22" t="s">
        <v>78</v>
      </c>
      <c r="L37" s="22" t="s">
        <v>113</v>
      </c>
      <c r="M37" s="23"/>
      <c r="N37" s="23"/>
      <c r="O37" s="23"/>
    </row>
    <row r="38" spans="1:15" ht="28.5">
      <c r="A38" s="19"/>
      <c r="B38" s="20" t="s">
        <v>114</v>
      </c>
      <c r="C38" s="21"/>
      <c r="D38" s="22" t="s">
        <v>82</v>
      </c>
      <c r="E38" s="23"/>
      <c r="F38" s="23"/>
      <c r="G38" s="22" t="s">
        <v>115</v>
      </c>
      <c r="H38" s="23"/>
      <c r="I38" s="23"/>
      <c r="J38" s="23"/>
      <c r="K38" s="22" t="s">
        <v>82</v>
      </c>
      <c r="L38" s="22" t="s">
        <v>116</v>
      </c>
      <c r="M38" s="23"/>
      <c r="N38" s="23"/>
      <c r="O38" s="23"/>
    </row>
    <row r="39" spans="1:15" ht="14.25">
      <c r="A39" s="19"/>
      <c r="B39" s="20" t="s">
        <v>59</v>
      </c>
      <c r="C39" s="21"/>
      <c r="D39" s="23"/>
      <c r="E39" s="23"/>
      <c r="F39" s="23"/>
      <c r="G39" s="22" t="s">
        <v>117</v>
      </c>
      <c r="H39" s="23"/>
      <c r="I39" s="23"/>
      <c r="J39" s="23"/>
      <c r="K39" s="23"/>
      <c r="L39" s="22" t="s">
        <v>118</v>
      </c>
      <c r="M39" s="23"/>
      <c r="N39" s="23"/>
      <c r="O39" s="23"/>
    </row>
    <row r="40" spans="1:15" ht="71.25">
      <c r="A40" s="15" t="s">
        <v>119</v>
      </c>
      <c r="B40" s="16" t="s">
        <v>120</v>
      </c>
      <c r="C40" s="17" t="s">
        <v>121</v>
      </c>
      <c r="D40" s="18" t="s">
        <v>122</v>
      </c>
      <c r="E40" s="18" t="s">
        <v>123</v>
      </c>
      <c r="F40" s="24"/>
      <c r="G40" s="18" t="s">
        <v>124</v>
      </c>
      <c r="H40" s="18" t="s">
        <v>125</v>
      </c>
      <c r="I40" s="24"/>
      <c r="J40" s="18" t="s">
        <v>126</v>
      </c>
      <c r="K40" s="24"/>
      <c r="L40" s="18" t="s">
        <v>127</v>
      </c>
      <c r="M40" s="18" t="s">
        <v>128</v>
      </c>
      <c r="N40" s="24"/>
      <c r="O40" s="24"/>
    </row>
    <row r="41" spans="1:15" ht="99.75">
      <c r="A41" s="15" t="s">
        <v>129</v>
      </c>
      <c r="B41" s="16" t="s">
        <v>130</v>
      </c>
      <c r="C41" s="17" t="s">
        <v>131</v>
      </c>
      <c r="D41" s="18" t="s">
        <v>132</v>
      </c>
      <c r="E41" s="18" t="s">
        <v>133</v>
      </c>
      <c r="F41" s="24"/>
      <c r="G41" s="18" t="s">
        <v>134</v>
      </c>
      <c r="H41" s="18" t="s">
        <v>135</v>
      </c>
      <c r="I41" s="24"/>
      <c r="J41" s="18" t="s">
        <v>136</v>
      </c>
      <c r="K41" s="24"/>
      <c r="L41" s="18" t="s">
        <v>137</v>
      </c>
      <c r="M41" s="18" t="s">
        <v>138</v>
      </c>
      <c r="N41" s="24"/>
      <c r="O41" s="24"/>
    </row>
    <row r="42" spans="1:15" ht="99.75">
      <c r="A42" s="15" t="s">
        <v>139</v>
      </c>
      <c r="B42" s="16" t="s">
        <v>140</v>
      </c>
      <c r="C42" s="17" t="s">
        <v>99</v>
      </c>
      <c r="D42" s="18" t="s">
        <v>141</v>
      </c>
      <c r="E42" s="18" t="s">
        <v>142</v>
      </c>
      <c r="F42" s="18" t="s">
        <v>143</v>
      </c>
      <c r="G42" s="18" t="s">
        <v>144</v>
      </c>
      <c r="H42" s="18" t="s">
        <v>145</v>
      </c>
      <c r="I42" s="24"/>
      <c r="J42" s="18" t="s">
        <v>146</v>
      </c>
      <c r="K42" s="18" t="s">
        <v>147</v>
      </c>
      <c r="L42" s="18" t="s">
        <v>148</v>
      </c>
      <c r="M42" s="18" t="s">
        <v>149</v>
      </c>
      <c r="N42" s="18" t="s">
        <v>150</v>
      </c>
      <c r="O42" s="18" t="s">
        <v>151</v>
      </c>
    </row>
    <row r="43" spans="1:15" ht="28.5">
      <c r="A43" s="19"/>
      <c r="B43" s="20" t="s">
        <v>152</v>
      </c>
      <c r="C43" s="21"/>
      <c r="D43" s="22" t="s">
        <v>153</v>
      </c>
      <c r="E43" s="23"/>
      <c r="F43" s="23"/>
      <c r="G43" s="22" t="s">
        <v>154</v>
      </c>
      <c r="H43" s="23"/>
      <c r="I43" s="23"/>
      <c r="J43" s="23"/>
      <c r="K43" s="22" t="s">
        <v>153</v>
      </c>
      <c r="L43" s="22" t="s">
        <v>155</v>
      </c>
      <c r="M43" s="23"/>
      <c r="N43" s="23"/>
      <c r="O43" s="23"/>
    </row>
    <row r="44" spans="1:15" ht="28.5">
      <c r="A44" s="19"/>
      <c r="B44" s="20" t="s">
        <v>156</v>
      </c>
      <c r="C44" s="21"/>
      <c r="D44" s="22" t="s">
        <v>157</v>
      </c>
      <c r="E44" s="23"/>
      <c r="F44" s="23"/>
      <c r="G44" s="22" t="s">
        <v>112</v>
      </c>
      <c r="H44" s="23"/>
      <c r="I44" s="23"/>
      <c r="J44" s="23"/>
      <c r="K44" s="22" t="s">
        <v>157</v>
      </c>
      <c r="L44" s="22" t="s">
        <v>158</v>
      </c>
      <c r="M44" s="23"/>
      <c r="N44" s="23"/>
      <c r="O44" s="23"/>
    </row>
    <row r="45" spans="1:15" ht="14.25">
      <c r="A45" s="19"/>
      <c r="B45" s="20" t="s">
        <v>59</v>
      </c>
      <c r="C45" s="21"/>
      <c r="D45" s="23"/>
      <c r="E45" s="23"/>
      <c r="F45" s="23"/>
      <c r="G45" s="22" t="s">
        <v>159</v>
      </c>
      <c r="H45" s="23"/>
      <c r="I45" s="23"/>
      <c r="J45" s="23"/>
      <c r="K45" s="23"/>
      <c r="L45" s="22" t="s">
        <v>160</v>
      </c>
      <c r="M45" s="23"/>
      <c r="N45" s="23"/>
      <c r="O45" s="23"/>
    </row>
    <row r="46" spans="1:15" ht="99.75">
      <c r="A46" s="15" t="s">
        <v>161</v>
      </c>
      <c r="B46" s="16" t="s">
        <v>162</v>
      </c>
      <c r="C46" s="17" t="s">
        <v>121</v>
      </c>
      <c r="D46" s="18" t="s">
        <v>163</v>
      </c>
      <c r="E46" s="18" t="s">
        <v>164</v>
      </c>
      <c r="F46" s="24"/>
      <c r="G46" s="18" t="s">
        <v>165</v>
      </c>
      <c r="H46" s="18" t="s">
        <v>166</v>
      </c>
      <c r="I46" s="24"/>
      <c r="J46" s="18" t="s">
        <v>167</v>
      </c>
      <c r="K46" s="24"/>
      <c r="L46" s="18" t="s">
        <v>168</v>
      </c>
      <c r="M46" s="18" t="s">
        <v>169</v>
      </c>
      <c r="N46" s="24"/>
      <c r="O46" s="24"/>
    </row>
    <row r="47" spans="1:15" ht="270.75">
      <c r="A47" s="15" t="s">
        <v>170</v>
      </c>
      <c r="B47" s="16" t="s">
        <v>171</v>
      </c>
      <c r="C47" s="17" t="s">
        <v>172</v>
      </c>
      <c r="D47" s="18" t="s">
        <v>173</v>
      </c>
      <c r="E47" s="18" t="s">
        <v>174</v>
      </c>
      <c r="F47" s="18" t="s">
        <v>175</v>
      </c>
      <c r="G47" s="18" t="s">
        <v>176</v>
      </c>
      <c r="H47" s="18" t="s">
        <v>177</v>
      </c>
      <c r="I47" s="24"/>
      <c r="J47" s="18" t="s">
        <v>178</v>
      </c>
      <c r="K47" s="18" t="s">
        <v>179</v>
      </c>
      <c r="L47" s="18" t="s">
        <v>180</v>
      </c>
      <c r="M47" s="18" t="s">
        <v>181</v>
      </c>
      <c r="N47" s="18" t="s">
        <v>182</v>
      </c>
      <c r="O47" s="18" t="s">
        <v>183</v>
      </c>
    </row>
    <row r="48" spans="1:15" ht="28.5">
      <c r="A48" s="19"/>
      <c r="B48" s="20" t="s">
        <v>184</v>
      </c>
      <c r="C48" s="21"/>
      <c r="D48" s="22" t="s">
        <v>185</v>
      </c>
      <c r="E48" s="23"/>
      <c r="F48" s="23"/>
      <c r="G48" s="22" t="s">
        <v>186</v>
      </c>
      <c r="H48" s="23"/>
      <c r="I48" s="23"/>
      <c r="J48" s="23"/>
      <c r="K48" s="22" t="s">
        <v>185</v>
      </c>
      <c r="L48" s="22" t="s">
        <v>187</v>
      </c>
      <c r="M48" s="23"/>
      <c r="N48" s="23"/>
      <c r="O48" s="23"/>
    </row>
    <row r="49" spans="1:15" ht="28.5">
      <c r="A49" s="19"/>
      <c r="B49" s="20" t="s">
        <v>188</v>
      </c>
      <c r="C49" s="21"/>
      <c r="D49" s="22" t="s">
        <v>189</v>
      </c>
      <c r="E49" s="23"/>
      <c r="F49" s="23"/>
      <c r="G49" s="22" t="s">
        <v>190</v>
      </c>
      <c r="H49" s="23"/>
      <c r="I49" s="23"/>
      <c r="J49" s="23"/>
      <c r="K49" s="22" t="s">
        <v>189</v>
      </c>
      <c r="L49" s="22" t="s">
        <v>191</v>
      </c>
      <c r="M49" s="23"/>
      <c r="N49" s="23"/>
      <c r="O49" s="23"/>
    </row>
    <row r="50" spans="1:15" ht="14.25">
      <c r="A50" s="19"/>
      <c r="B50" s="20" t="s">
        <v>59</v>
      </c>
      <c r="C50" s="21"/>
      <c r="D50" s="23"/>
      <c r="E50" s="23"/>
      <c r="F50" s="23"/>
      <c r="G50" s="22" t="s">
        <v>192</v>
      </c>
      <c r="H50" s="23"/>
      <c r="I50" s="23"/>
      <c r="J50" s="23"/>
      <c r="K50" s="23"/>
      <c r="L50" s="22" t="s">
        <v>193</v>
      </c>
      <c r="M50" s="23"/>
      <c r="N50" s="23"/>
      <c r="O50" s="23"/>
    </row>
    <row r="51" spans="1:15" ht="142.5">
      <c r="A51" s="15" t="s">
        <v>194</v>
      </c>
      <c r="B51" s="16" t="s">
        <v>195</v>
      </c>
      <c r="C51" s="17" t="s">
        <v>196</v>
      </c>
      <c r="D51" s="18" t="s">
        <v>197</v>
      </c>
      <c r="E51" s="18" t="s">
        <v>198</v>
      </c>
      <c r="F51" s="24"/>
      <c r="G51" s="18" t="s">
        <v>199</v>
      </c>
      <c r="H51" s="18" t="s">
        <v>200</v>
      </c>
      <c r="I51" s="24"/>
      <c r="J51" s="18" t="s">
        <v>201</v>
      </c>
      <c r="K51" s="24"/>
      <c r="L51" s="18" t="s">
        <v>202</v>
      </c>
      <c r="M51" s="18" t="s">
        <v>203</v>
      </c>
      <c r="N51" s="24"/>
      <c r="O51" s="24"/>
    </row>
    <row r="52" spans="1:15" ht="213.75">
      <c r="A52" s="15" t="s">
        <v>204</v>
      </c>
      <c r="B52" s="16" t="s">
        <v>205</v>
      </c>
      <c r="C52" s="17" t="s">
        <v>206</v>
      </c>
      <c r="D52" s="18" t="s">
        <v>207</v>
      </c>
      <c r="E52" s="18" t="s">
        <v>208</v>
      </c>
      <c r="F52" s="24"/>
      <c r="G52" s="18" t="s">
        <v>209</v>
      </c>
      <c r="H52" s="18" t="s">
        <v>210</v>
      </c>
      <c r="I52" s="24"/>
      <c r="J52" s="18" t="s">
        <v>211</v>
      </c>
      <c r="K52" s="18" t="s">
        <v>212</v>
      </c>
      <c r="L52" s="18" t="s">
        <v>213</v>
      </c>
      <c r="M52" s="18" t="s">
        <v>214</v>
      </c>
      <c r="N52" s="24"/>
      <c r="O52" s="18" t="s">
        <v>215</v>
      </c>
    </row>
    <row r="53" spans="1:15" ht="28.5">
      <c r="A53" s="19"/>
      <c r="B53" s="20" t="s">
        <v>216</v>
      </c>
      <c r="C53" s="21"/>
      <c r="D53" s="22" t="s">
        <v>78</v>
      </c>
      <c r="E53" s="23"/>
      <c r="F53" s="23"/>
      <c r="G53" s="22" t="s">
        <v>217</v>
      </c>
      <c r="H53" s="23"/>
      <c r="I53" s="23"/>
      <c r="J53" s="23"/>
      <c r="K53" s="22" t="s">
        <v>78</v>
      </c>
      <c r="L53" s="22" t="s">
        <v>218</v>
      </c>
      <c r="M53" s="23"/>
      <c r="N53" s="23"/>
      <c r="O53" s="23"/>
    </row>
    <row r="54" spans="1:15" ht="28.5">
      <c r="A54" s="19"/>
      <c r="B54" s="20" t="s">
        <v>219</v>
      </c>
      <c r="C54" s="21"/>
      <c r="D54" s="22" t="s">
        <v>82</v>
      </c>
      <c r="E54" s="23"/>
      <c r="F54" s="23"/>
      <c r="G54" s="22" t="s">
        <v>220</v>
      </c>
      <c r="H54" s="23"/>
      <c r="I54" s="23"/>
      <c r="J54" s="23"/>
      <c r="K54" s="22" t="s">
        <v>82</v>
      </c>
      <c r="L54" s="22" t="s">
        <v>221</v>
      </c>
      <c r="M54" s="23"/>
      <c r="N54" s="23"/>
      <c r="O54" s="23"/>
    </row>
    <row r="55" spans="1:15" ht="14.25">
      <c r="A55" s="19"/>
      <c r="B55" s="20" t="s">
        <v>59</v>
      </c>
      <c r="C55" s="21"/>
      <c r="D55" s="23"/>
      <c r="E55" s="23"/>
      <c r="F55" s="23"/>
      <c r="G55" s="22" t="s">
        <v>222</v>
      </c>
      <c r="H55" s="23"/>
      <c r="I55" s="23"/>
      <c r="J55" s="23"/>
      <c r="K55" s="23"/>
      <c r="L55" s="22" t="s">
        <v>223</v>
      </c>
      <c r="M55" s="23"/>
      <c r="N55" s="23"/>
      <c r="O55" s="23"/>
    </row>
    <row r="56" spans="1:15" ht="85.5">
      <c r="A56" s="15" t="s">
        <v>224</v>
      </c>
      <c r="B56" s="16" t="s">
        <v>225</v>
      </c>
      <c r="C56" s="17" t="s">
        <v>226</v>
      </c>
      <c r="D56" s="18" t="s">
        <v>227</v>
      </c>
      <c r="E56" s="18" t="s">
        <v>228</v>
      </c>
      <c r="F56" s="24"/>
      <c r="G56" s="18" t="s">
        <v>229</v>
      </c>
      <c r="H56" s="18" t="s">
        <v>230</v>
      </c>
      <c r="I56" s="24"/>
      <c r="J56" s="18" t="s">
        <v>231</v>
      </c>
      <c r="K56" s="24"/>
      <c r="L56" s="18" t="s">
        <v>232</v>
      </c>
      <c r="M56" s="18" t="s">
        <v>233</v>
      </c>
      <c r="N56" s="24"/>
      <c r="O56" s="24"/>
    </row>
    <row r="57" spans="1:15" ht="42.75">
      <c r="A57" s="53" t="s">
        <v>234</v>
      </c>
      <c r="B57" s="54"/>
      <c r="C57" s="54"/>
      <c r="D57" s="54"/>
      <c r="E57" s="54"/>
      <c r="F57" s="54"/>
      <c r="G57" s="18" t="s">
        <v>235</v>
      </c>
      <c r="H57" s="18" t="s">
        <v>236</v>
      </c>
      <c r="I57" s="18" t="s">
        <v>237</v>
      </c>
      <c r="J57" s="24"/>
      <c r="K57" s="24"/>
      <c r="L57" s="18" t="s">
        <v>238</v>
      </c>
      <c r="M57" s="18" t="s">
        <v>239</v>
      </c>
      <c r="N57" s="18" t="s">
        <v>240</v>
      </c>
      <c r="O57" s="18" t="s">
        <v>241</v>
      </c>
    </row>
    <row r="58" spans="1:15" ht="14.25">
      <c r="A58" s="53" t="s">
        <v>242</v>
      </c>
      <c r="B58" s="54"/>
      <c r="C58" s="54"/>
      <c r="D58" s="54"/>
      <c r="E58" s="54"/>
      <c r="F58" s="54"/>
      <c r="G58" s="24"/>
      <c r="H58" s="24"/>
      <c r="I58" s="24"/>
      <c r="J58" s="24"/>
      <c r="K58" s="24"/>
      <c r="L58" s="24"/>
      <c r="M58" s="24"/>
      <c r="N58" s="24"/>
      <c r="O58" s="24"/>
    </row>
    <row r="59" spans="1:15" ht="28.5">
      <c r="A59" s="53" t="s">
        <v>243</v>
      </c>
      <c r="B59" s="54"/>
      <c r="C59" s="54"/>
      <c r="D59" s="54"/>
      <c r="E59" s="54"/>
      <c r="F59" s="54"/>
      <c r="G59" s="18" t="s">
        <v>244</v>
      </c>
      <c r="H59" s="24"/>
      <c r="I59" s="24"/>
      <c r="J59" s="24"/>
      <c r="K59" s="24"/>
      <c r="L59" s="18" t="s">
        <v>245</v>
      </c>
      <c r="M59" s="24"/>
      <c r="N59" s="24"/>
      <c r="O59" s="24"/>
    </row>
    <row r="60" spans="1:15" ht="28.5">
      <c r="A60" s="53" t="s">
        <v>246</v>
      </c>
      <c r="B60" s="54"/>
      <c r="C60" s="54"/>
      <c r="D60" s="54"/>
      <c r="E60" s="54"/>
      <c r="F60" s="54"/>
      <c r="G60" s="18" t="s">
        <v>247</v>
      </c>
      <c r="H60" s="24"/>
      <c r="I60" s="24"/>
      <c r="J60" s="24"/>
      <c r="K60" s="24"/>
      <c r="L60" s="18" t="s">
        <v>248</v>
      </c>
      <c r="M60" s="24"/>
      <c r="N60" s="24"/>
      <c r="O60" s="24"/>
    </row>
    <row r="61" spans="1:15" ht="28.5">
      <c r="A61" s="53" t="s">
        <v>249</v>
      </c>
      <c r="B61" s="54"/>
      <c r="C61" s="54"/>
      <c r="D61" s="54"/>
      <c r="E61" s="54"/>
      <c r="F61" s="54"/>
      <c r="G61" s="18" t="s">
        <v>250</v>
      </c>
      <c r="H61" s="24"/>
      <c r="I61" s="24"/>
      <c r="J61" s="24"/>
      <c r="K61" s="24"/>
      <c r="L61" s="18" t="s">
        <v>199</v>
      </c>
      <c r="M61" s="24"/>
      <c r="N61" s="24"/>
      <c r="O61" s="24"/>
    </row>
    <row r="62" spans="1:15" ht="30">
      <c r="A62" s="55" t="s">
        <v>251</v>
      </c>
      <c r="B62" s="56"/>
      <c r="C62" s="56"/>
      <c r="D62" s="56"/>
      <c r="E62" s="56"/>
      <c r="F62" s="56"/>
      <c r="G62" s="25" t="s">
        <v>252</v>
      </c>
      <c r="H62" s="26"/>
      <c r="I62" s="26"/>
      <c r="J62" s="26"/>
      <c r="K62" s="26"/>
      <c r="L62" s="25" t="s">
        <v>253</v>
      </c>
      <c r="M62" s="26"/>
      <c r="N62" s="26"/>
      <c r="O62" s="26"/>
    </row>
    <row r="63" spans="1:15" ht="30">
      <c r="A63" s="55" t="s">
        <v>254</v>
      </c>
      <c r="B63" s="56"/>
      <c r="C63" s="56"/>
      <c r="D63" s="56"/>
      <c r="E63" s="56"/>
      <c r="F63" s="56"/>
      <c r="G63" s="25" t="s">
        <v>255</v>
      </c>
      <c r="H63" s="26"/>
      <c r="I63" s="26"/>
      <c r="J63" s="26"/>
      <c r="K63" s="26"/>
      <c r="L63" s="25" t="s">
        <v>256</v>
      </c>
      <c r="M63" s="26"/>
      <c r="N63" s="26"/>
      <c r="O63" s="26"/>
    </row>
    <row r="64" spans="1:15" ht="15">
      <c r="A64" s="55" t="s">
        <v>257</v>
      </c>
      <c r="B64" s="56"/>
      <c r="C64" s="56"/>
      <c r="D64" s="56"/>
      <c r="E64" s="56"/>
      <c r="F64" s="56"/>
      <c r="G64" s="26"/>
      <c r="H64" s="26"/>
      <c r="I64" s="26"/>
      <c r="J64" s="26"/>
      <c r="K64" s="26"/>
      <c r="L64" s="26"/>
      <c r="M64" s="26"/>
      <c r="N64" s="26"/>
      <c r="O64" s="26"/>
    </row>
    <row r="65" spans="1:15" ht="28.5">
      <c r="A65" s="53" t="s">
        <v>258</v>
      </c>
      <c r="B65" s="54"/>
      <c r="C65" s="54"/>
      <c r="D65" s="54"/>
      <c r="E65" s="54"/>
      <c r="F65" s="54"/>
      <c r="G65" s="18" t="s">
        <v>259</v>
      </c>
      <c r="H65" s="24"/>
      <c r="I65" s="24"/>
      <c r="J65" s="24"/>
      <c r="K65" s="24"/>
      <c r="L65" s="18" t="s">
        <v>61</v>
      </c>
      <c r="M65" s="24"/>
      <c r="N65" s="24"/>
      <c r="O65" s="18" t="s">
        <v>260</v>
      </c>
    </row>
    <row r="66" spans="1:15" ht="28.5">
      <c r="A66" s="53" t="s">
        <v>261</v>
      </c>
      <c r="B66" s="54"/>
      <c r="C66" s="54"/>
      <c r="D66" s="54"/>
      <c r="E66" s="54"/>
      <c r="F66" s="54"/>
      <c r="G66" s="18" t="s">
        <v>262</v>
      </c>
      <c r="H66" s="24"/>
      <c r="I66" s="24"/>
      <c r="J66" s="24"/>
      <c r="K66" s="24"/>
      <c r="L66" s="18" t="s">
        <v>263</v>
      </c>
      <c r="M66" s="24"/>
      <c r="N66" s="24"/>
      <c r="O66" s="18" t="s">
        <v>264</v>
      </c>
    </row>
    <row r="67" spans="1:15" ht="28.5">
      <c r="A67" s="53" t="s">
        <v>265</v>
      </c>
      <c r="B67" s="54"/>
      <c r="C67" s="54"/>
      <c r="D67" s="54"/>
      <c r="E67" s="54"/>
      <c r="F67" s="54"/>
      <c r="G67" s="18" t="s">
        <v>266</v>
      </c>
      <c r="H67" s="24"/>
      <c r="I67" s="24"/>
      <c r="J67" s="24"/>
      <c r="K67" s="24"/>
      <c r="L67" s="18" t="s">
        <v>267</v>
      </c>
      <c r="M67" s="24"/>
      <c r="N67" s="24"/>
      <c r="O67" s="18" t="s">
        <v>151</v>
      </c>
    </row>
    <row r="68" spans="1:15" ht="28.5">
      <c r="A68" s="53" t="s">
        <v>268</v>
      </c>
      <c r="B68" s="54"/>
      <c r="C68" s="54"/>
      <c r="D68" s="54"/>
      <c r="E68" s="54"/>
      <c r="F68" s="54"/>
      <c r="G68" s="18" t="s">
        <v>269</v>
      </c>
      <c r="H68" s="24"/>
      <c r="I68" s="24"/>
      <c r="J68" s="24"/>
      <c r="K68" s="24"/>
      <c r="L68" s="18" t="s">
        <v>270</v>
      </c>
      <c r="M68" s="24"/>
      <c r="N68" s="24"/>
      <c r="O68" s="18" t="s">
        <v>271</v>
      </c>
    </row>
    <row r="69" spans="1:15" ht="28.5">
      <c r="A69" s="53" t="s">
        <v>272</v>
      </c>
      <c r="B69" s="54"/>
      <c r="C69" s="54"/>
      <c r="D69" s="54"/>
      <c r="E69" s="54"/>
      <c r="F69" s="54"/>
      <c r="G69" s="18" t="s">
        <v>273</v>
      </c>
      <c r="H69" s="24"/>
      <c r="I69" s="24"/>
      <c r="J69" s="24"/>
      <c r="K69" s="24"/>
      <c r="L69" s="18" t="s">
        <v>274</v>
      </c>
      <c r="M69" s="24"/>
      <c r="N69" s="24"/>
      <c r="O69" s="18" t="s">
        <v>241</v>
      </c>
    </row>
    <row r="70" spans="1:15" ht="28.5">
      <c r="A70" s="53" t="s">
        <v>275</v>
      </c>
      <c r="B70" s="54"/>
      <c r="C70" s="54"/>
      <c r="D70" s="54"/>
      <c r="E70" s="54"/>
      <c r="F70" s="54"/>
      <c r="G70" s="18" t="s">
        <v>276</v>
      </c>
      <c r="H70" s="24"/>
      <c r="I70" s="24"/>
      <c r="J70" s="24"/>
      <c r="K70" s="24"/>
      <c r="L70" s="18" t="s">
        <v>277</v>
      </c>
      <c r="M70" s="24"/>
      <c r="N70" s="24"/>
      <c r="O70" s="24"/>
    </row>
    <row r="71" spans="1:15" ht="30">
      <c r="A71" s="55" t="s">
        <v>278</v>
      </c>
      <c r="B71" s="56"/>
      <c r="C71" s="56"/>
      <c r="D71" s="56"/>
      <c r="E71" s="56"/>
      <c r="F71" s="56"/>
      <c r="G71" s="25" t="s">
        <v>279</v>
      </c>
      <c r="H71" s="26"/>
      <c r="I71" s="26"/>
      <c r="J71" s="26"/>
      <c r="K71" s="26"/>
      <c r="L71" s="25" t="s">
        <v>280</v>
      </c>
      <c r="M71" s="26"/>
      <c r="N71" s="26"/>
      <c r="O71" s="25" t="s">
        <v>241</v>
      </c>
    </row>
    <row r="72" spans="1:15" ht="14.25">
      <c r="A72" s="27"/>
      <c r="B72" s="28"/>
      <c r="C72" s="4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</row>
    <row r="73" spans="1:15" ht="14.25">
      <c r="A73" s="8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</row>
    <row r="74" spans="1:15" ht="14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</row>
    <row r="75" spans="1:15" ht="14.25">
      <c r="A75" s="28" t="s">
        <v>281</v>
      </c>
      <c r="B75" s="2"/>
      <c r="C75" s="2"/>
      <c r="D75" s="28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</row>
    <row r="76" spans="1:15" ht="14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</row>
    <row r="77" spans="1:15" ht="14.25">
      <c r="A77" s="28" t="s">
        <v>282</v>
      </c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</row>
    <row r="78" spans="1:15" ht="12"/>
    <row r="81" ht="12"/>
    <row r="82" ht="12"/>
    <row r="84" ht="12"/>
    <row r="86" ht="12"/>
    <row r="89" ht="12"/>
  </sheetData>
  <mergeCells count="45">
    <mergeCell ref="A71:F71"/>
    <mergeCell ref="A66:F66"/>
    <mergeCell ref="A67:F67"/>
    <mergeCell ref="A68:F68"/>
    <mergeCell ref="A69:F69"/>
    <mergeCell ref="A70:F70"/>
    <mergeCell ref="A61:F61"/>
    <mergeCell ref="A62:F62"/>
    <mergeCell ref="A63:F63"/>
    <mergeCell ref="A64:F64"/>
    <mergeCell ref="A65:F65"/>
    <mergeCell ref="A26:O26"/>
    <mergeCell ref="A57:F57"/>
    <mergeCell ref="A58:F58"/>
    <mergeCell ref="A59:F59"/>
    <mergeCell ref="A60:F60"/>
    <mergeCell ref="J18:K18"/>
    <mergeCell ref="L18:M18"/>
    <mergeCell ref="J19:K19"/>
    <mergeCell ref="L19:M19"/>
    <mergeCell ref="A22:A24"/>
    <mergeCell ref="B22:B24"/>
    <mergeCell ref="C22:C24"/>
    <mergeCell ref="D22:F22"/>
    <mergeCell ref="G22:I22"/>
    <mergeCell ref="J22:K22"/>
    <mergeCell ref="L22:N22"/>
    <mergeCell ref="D23:D24"/>
    <mergeCell ref="G23:G24"/>
    <mergeCell ref="L23:L24"/>
    <mergeCell ref="B15:I15"/>
    <mergeCell ref="J16:K16"/>
    <mergeCell ref="L16:M16"/>
    <mergeCell ref="J17:K17"/>
    <mergeCell ref="L17:M17"/>
    <mergeCell ref="A8:N8"/>
    <mergeCell ref="A10:N10"/>
    <mergeCell ref="A11:N11"/>
    <mergeCell ref="A12:O12"/>
    <mergeCell ref="A13:N13"/>
    <mergeCell ref="A3:E3"/>
    <mergeCell ref="J3:O3"/>
    <mergeCell ref="A4:E4"/>
    <mergeCell ref="J4:O4"/>
    <mergeCell ref="A7:O7"/>
  </mergeCells>
  <pageMargins left="0.23622047901153601" right="0.23622047901153601" top="0.47244095802307101" bottom="0.39370077848434498" header="0.31496062874794001" footer="0.19685038924217199"/>
  <pageSetup paperSize="9" fitToHeight="30000" orientation="landscape"/>
  <headerFooter alignWithMargins="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Мои данные</vt:lpstr>
      <vt:lpstr>'Мои данные'!Заголовки_для_печати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Экономист1</dc:creator>
  <cp:lastModifiedBy>Экономист2</cp:lastModifiedBy>
  <cp:lastPrinted>2019-03-21T10:54:00Z</cp:lastPrinted>
  <dcterms:created xsi:type="dcterms:W3CDTF">2003-01-28T12:33:10Z</dcterms:created>
  <dcterms:modified xsi:type="dcterms:W3CDTF">2023-10-16T06:29:30Z</dcterms:modified>
</cp:coreProperties>
</file>