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Работа ГРАНД\! ! !\Разное\ОПИАПБ\АПС, СОУЭ\"/>
    </mc:Choice>
  </mc:AlternateContent>
  <bookViews>
    <workbookView xWindow="-120" yWindow="-120" windowWidth="25440" windowHeight="15990"/>
  </bookViews>
  <sheets>
    <sheet name="Мои данные" sheetId="1" r:id="rId1"/>
  </sheets>
  <definedNames>
    <definedName name="_xlnm.Print_Titles" localSheetId="0">'Мои данные'!$25:$25</definedName>
  </definedNames>
  <calcPr calcId="162913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 shapeId="0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 shapeId="0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 shapeId="0">
      <text>
        <r>
          <rPr>
            <sz val="8"/>
            <color indexed="81"/>
            <rFont val="Tahoma"/>
            <family val="2"/>
            <charset val="204"/>
          </rPr>
          <t xml:space="preserve"> РесСмета::&lt;ТЗ по позиции всего&gt;
----------
&lt;ТЗМ по позиции всего&gt;</t>
        </r>
      </text>
    </comment>
    <comment ref="A185" authorId="4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185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185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185" authorId="1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185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185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185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O185" authorId="8" shapeId="0">
      <text>
        <r>
          <rPr>
            <sz val="8"/>
            <color indexed="81"/>
            <rFont val="Tahoma"/>
            <family val="2"/>
            <charset val="204"/>
          </rPr>
          <t xml:space="preserve"> Итоги::&lt;Трудозатраты основных рабочих (итоги)&gt;
&lt;Трудозатраты машинистов (итоги)&gt;</t>
        </r>
      </text>
    </comment>
    <comment ref="A187" authorId="8" shapeId="0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189" authorId="8" shapeId="0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<sst xmlns="http://schemas.openxmlformats.org/spreadsheetml/2006/main" count="659" uniqueCount="484">
  <si>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</si>
  <si>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</si>
  <si>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</si>
  <si>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</si>
  <si>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</si>
  <si>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</si>
  <si>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</si>
  <si>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</si>
  <si>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</si>
  <si>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</si>
  <si>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</si>
  <si>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</si>
  <si>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</si>
  <si>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</si>
  <si>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</si>
  <si>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</si>
  <si>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</si>
  <si>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</si>
  <si>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</si>
  <si>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</si>
  <si>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</si>
  <si>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</si>
  <si>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</si>
  <si>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</si>
  <si>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Затр. Труда</t>
  </si>
  <si>
    <t xml:space="preserve">Рабочих 
ч.-час
</t>
  </si>
  <si>
    <t>Механизаторов</t>
  </si>
  <si>
    <t>Базисные цены</t>
  </si>
  <si>
    <t>Текущие цены</t>
  </si>
  <si>
    <t xml:space="preserve">УТВЕРЖДАЮ </t>
  </si>
  <si>
    <t>СОГЛАСОВАНО</t>
  </si>
  <si>
    <t>"___" __________ 2021 г.</t>
  </si>
  <si>
    <t xml:space="preserve">  </t>
  </si>
  <si>
    <t>Текущий ремонт помещений под установку МРТ в здании хирургического корпуса ГБУЗ "Областной клинический онкологический диспансер", г.Владимир, ул.Каманина, д.21.</t>
  </si>
  <si>
    <t>ЛОКАЛЬНАЯ  СМЕТА №  2</t>
  </si>
  <si>
    <t>на Сеть передачи данных,</t>
  </si>
  <si>
    <t>Основание: чертежи 43/2021-СС</t>
  </si>
  <si>
    <t xml:space="preserve"> ФЕРм10-03-001-01
---------------------------------
Стойка, полустойка, каркас стойки или шкаф, масса: до 100 кг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</si>
  <si>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94,43
----------
45,17</t>
  </si>
  <si>
    <t>43,15
----------
4,48</t>
  </si>
  <si>
    <t>94
----------
46</t>
  </si>
  <si>
    <t>43
----------
4</t>
  </si>
  <si>
    <t>20,45
----------
10,92</t>
  </si>
  <si>
    <t>5,8
----------
20,45</t>
  </si>
  <si>
    <t>1931
----------
494</t>
  </si>
  <si>
    <t>250
----------
92</t>
  </si>
  <si>
    <t>11,07
----------
0,45</t>
  </si>
  <si>
    <t/>
  </si>
  <si>
    <t>Накладные расходы от ФОТ(2023 руб.)</t>
  </si>
  <si>
    <t>Сметная прибыль от ФОТ(2023 руб.)</t>
  </si>
  <si>
    <t>Всего с НР и СП</t>
  </si>
  <si>
    <t xml:space="preserve"> Прайс-лист П1
---------------------------------
Шкаф телекоммуникационный ШРН-М-12.650, ЦМО, вес 6 кг, Цена: 16700:1,2*1,02:5,88
(шт) </t>
  </si>
  <si>
    <t xml:space="preserve">
----------
2414,12
(16700/1,2*1,02/5,88)</t>
  </si>
  <si>
    <t xml:space="preserve">
----------
2414</t>
  </si>
  <si>
    <t xml:space="preserve">
----------
14195,03</t>
  </si>
  <si>
    <t xml:space="preserve">
----------
14195</t>
  </si>
  <si>
    <t xml:space="preserve"> ФЕРм11-04-008-01
---------------------------------
Съемные и выдвижные блоки (модули, ячейки, ТЭЗ), масса: до 5 кг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</si>
  <si>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12,02
----------
0,18</t>
  </si>
  <si>
    <t>0,89
----------
0,16</t>
  </si>
  <si>
    <t>20,45
----------
20,22</t>
  </si>
  <si>
    <t>6,06
----------
20,45</t>
  </si>
  <si>
    <t>246
----------
4</t>
  </si>
  <si>
    <t>5
----------
3</t>
  </si>
  <si>
    <t>1,39
----------
0,01</t>
  </si>
  <si>
    <t>Накладные расходы от ФОТ(249 руб.)</t>
  </si>
  <si>
    <t>Сметная прибыль от ФОТ(249 руб.)</t>
  </si>
  <si>
    <t xml:space="preserve"> Прайс-лист П2
---------------------------------
Модуль вентиляторный, 3 вентилятора с терморегулятором, R-FAN-3T, ЦМО, вес 2,95 кг, Цена: 7400:1,2*1,02:5,88
(шт) </t>
  </si>
  <si>
    <t xml:space="preserve">
----------
1069,73
(7400/1,2*1,02/5,88)</t>
  </si>
  <si>
    <t xml:space="preserve">
----------
1070</t>
  </si>
  <si>
    <t xml:space="preserve">
----------
6290,01</t>
  </si>
  <si>
    <t xml:space="preserve">
----------
6290</t>
  </si>
  <si>
    <t xml:space="preserve"> ФЕРм08-01-070-01
---------------------------------
Шина сборная - три полосы в фазе, медная или алюминиевая сечением: до 500 мм2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</si>
  <si>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1974,02
----------
399,96</t>
  </si>
  <si>
    <t>674,57
----------
275,29</t>
  </si>
  <si>
    <t>10
----------
2</t>
  </si>
  <si>
    <t>3
----------
1</t>
  </si>
  <si>
    <t>20,45
----------
12,28</t>
  </si>
  <si>
    <t>12,24
----------
20,45</t>
  </si>
  <si>
    <t>202
----------
25</t>
  </si>
  <si>
    <t>41
----------
28</t>
  </si>
  <si>
    <t>1,03
----------
0,13</t>
  </si>
  <si>
    <t>Накладные расходы от ФОТ(230 руб.)</t>
  </si>
  <si>
    <t>Сметная прибыль от ФОТ(230 руб.)</t>
  </si>
  <si>
    <t xml:space="preserve"> Прайс-лист П3
---------------------------------
Панель заземления горизонтальная/вертикальная, 19", 500 мм, 200А, ПЗ-19-500.200А, ЦМО, вес 2,95 кг, Цена: 1890:1,2*1,02:5,88
(шт) </t>
  </si>
  <si>
    <t xml:space="preserve">
----------
273,21
(1890/1,2*1,02/5,88)</t>
  </si>
  <si>
    <t xml:space="preserve">
----------
273</t>
  </si>
  <si>
    <t xml:space="preserve">
----------
1606,47</t>
  </si>
  <si>
    <t xml:space="preserve">
----------
1606</t>
  </si>
  <si>
    <t xml:space="preserve"> ФЕРм11-01-001-01
---------------------------------
Конструкции для установки приборов, масса: до 1 кг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</si>
  <si>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6,13
----------
23,2</t>
  </si>
  <si>
    <t>5,63
----------
0,68</t>
  </si>
  <si>
    <t>6
----------
23</t>
  </si>
  <si>
    <t>6
----------
1</t>
  </si>
  <si>
    <t>20,45
----------
9,84</t>
  </si>
  <si>
    <t>5,85
----------
20,45</t>
  </si>
  <si>
    <t>125
----------
229</t>
  </si>
  <si>
    <t>33
----------
14</t>
  </si>
  <si>
    <t>0,7
----------
0,07</t>
  </si>
  <si>
    <t>Накладные расходы от ФОТ(139 руб.)</t>
  </si>
  <si>
    <t>Сметная прибыль от ФОТ(139 руб.)</t>
  </si>
  <si>
    <t xml:space="preserve"> ФССЦ-01.7.15.03-0031
---------------------------------
Болты с гайками и шайбами оцинкованные, диаметр 6 мм
(кг) </t>
  </si>
  <si>
    <t xml:space="preserve">
----------
28,22</t>
  </si>
  <si>
    <t xml:space="preserve">
----------
282,29</t>
  </si>
  <si>
    <t xml:space="preserve">
----------
-3</t>
  </si>
  <si>
    <t xml:space="preserve"> ФССЦ-08.3.08.02-0091
---------------------------------
Уголок перфорированный, марка стали Ст3, размер 35х35 мм
(м) </t>
  </si>
  <si>
    <t xml:space="preserve">
----------
15,13</t>
  </si>
  <si>
    <t xml:space="preserve">
----------
-14</t>
  </si>
  <si>
    <t xml:space="preserve">
----------
127,58</t>
  </si>
  <si>
    <t xml:space="preserve">
----------
-121</t>
  </si>
  <si>
    <t xml:space="preserve"> ФССЦ-08.3.05.02-0052
---------------------------------
Прокат толстолистовой горячекатаный марка стали Ст3, толщина 2-6 мм
(т) </t>
  </si>
  <si>
    <t xml:space="preserve">
----------
5941,89</t>
  </si>
  <si>
    <t xml:space="preserve">
----------
-6</t>
  </si>
  <si>
    <t xml:space="preserve">
----------
81903,05</t>
  </si>
  <si>
    <t xml:space="preserve">
----------
-82</t>
  </si>
  <si>
    <t xml:space="preserve"> Прайс-лист П4
---------------------------------
Органайзер кабельный горизонтальный 19", 1U, 6 колец, ГКО-1-6-9005, ЦМО, вес 0,38 кг, Цена: 660:1,2*1,02:5,88
(шт) </t>
  </si>
  <si>
    <t xml:space="preserve">
----------
95,41
(660/1,2*1,02/5,88)</t>
  </si>
  <si>
    <t xml:space="preserve">
----------
95</t>
  </si>
  <si>
    <t xml:space="preserve">
----------
561,01</t>
  </si>
  <si>
    <t xml:space="preserve">
----------
561</t>
  </si>
  <si>
    <t xml:space="preserve"> Прайс-лист П5
---------------------------------
Блок силовых розеток 19" без шнура с выключателем, 8 розеток, цвет черный, БР 16-008, ЦМО, вес 1,5 кг, Цена: 2290:1,2*1,02:5,88
(шт) </t>
  </si>
  <si>
    <t xml:space="preserve">
----------
331,04
(2290/1,2*1,02/5,88)</t>
  </si>
  <si>
    <t xml:space="preserve">
----------
331</t>
  </si>
  <si>
    <t xml:space="preserve">
----------
1946,52</t>
  </si>
  <si>
    <t xml:space="preserve">
----------
1947</t>
  </si>
  <si>
    <t xml:space="preserve"> ФЕРм11-04-028-01
---------------------------------
Включение в аппаратуру разъемов штепсельных, количество контактов в разъеме: до 14 шт.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</si>
  <si>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2,79
----------
0,04</t>
  </si>
  <si>
    <t>20,45
----------
21,25</t>
  </si>
  <si>
    <t>1
----------
20,45</t>
  </si>
  <si>
    <t>114
----------
2</t>
  </si>
  <si>
    <t>Накладные расходы от ФОТ(114 руб.)</t>
  </si>
  <si>
    <t>Сметная прибыль от ФОТ(114 руб.)</t>
  </si>
  <si>
    <t xml:space="preserve"> Прайс-лист П6
---------------------------------
Шнур питания с заземлением R-10-Cord-C13-C14-3, длина 3 м, ЦМО, вес 0,25 кг, Цена: 590:1,2*1,02:5,88
(шт) </t>
  </si>
  <si>
    <t xml:space="preserve">
----------
85,29
(590/1,2*1,02/5,88)</t>
  </si>
  <si>
    <t xml:space="preserve">
----------
85</t>
  </si>
  <si>
    <t xml:space="preserve">
----------
501,51</t>
  </si>
  <si>
    <t xml:space="preserve">
----------
502</t>
  </si>
  <si>
    <t xml:space="preserve"> ФЕРм08-03-575-01
---------------------------------
Прибор или аппарат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</si>
  <si>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13,8
----------
0,38</t>
  </si>
  <si>
    <t>20,45
----------
19,61</t>
  </si>
  <si>
    <t>282
----------
8</t>
  </si>
  <si>
    <t>Накладные расходы от ФОТ(282 руб.)</t>
  </si>
  <si>
    <t>Сметная прибыль от ФОТ(282 руб.)</t>
  </si>
  <si>
    <t xml:space="preserve"> Прайс-лист П7
---------------------------------
Модульный автоматический выключатель на DIN-рейку, 2-полюсный, S202, 16А, 2CDS252001R0164, вес 0,25 кг, Цена: 1299,30:1,2*1,02:5,88
(шт) </t>
  </si>
  <si>
    <t xml:space="preserve">
----------
187,82
(1299,30/1,2*1,02/5,88)</t>
  </si>
  <si>
    <t xml:space="preserve">
----------
188</t>
  </si>
  <si>
    <t xml:space="preserve">
----------
1104,38</t>
  </si>
  <si>
    <t xml:space="preserve">
----------
1104</t>
  </si>
  <si>
    <t xml:space="preserve"> ФЕРм08-03-591-08
---------------------------------
Розетка штепсельная: неутопленного типа при открытой проводке
(100 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</si>
  <si>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462,83
----------
106,42</t>
  </si>
  <si>
    <t>6,44
----------
0,86</t>
  </si>
  <si>
    <t>9
----------
3</t>
  </si>
  <si>
    <t>20,45
----------
14,43</t>
  </si>
  <si>
    <t>9,14
----------
20,45</t>
  </si>
  <si>
    <t>189
----------
31</t>
  </si>
  <si>
    <t>Накладные расходы от ФОТ(189 руб.)</t>
  </si>
  <si>
    <t>Сметная прибыль от ФОТ(189 руб.)</t>
  </si>
  <si>
    <t xml:space="preserve"> Прайс-лист П8
---------------------------------
Розетка на DIN-pейку 2K+Т немецкий стандарт 10/16А, 004285, вес 0,2 кг, Цена: 1087,28:1,2*1,02:5,88
(шт) </t>
  </si>
  <si>
    <t xml:space="preserve">
----------
157,17
(1087,28/1,2*1,02/5,88)</t>
  </si>
  <si>
    <t xml:space="preserve">
----------
314</t>
  </si>
  <si>
    <t xml:space="preserve">
----------
924,16</t>
  </si>
  <si>
    <t xml:space="preserve">
----------
1848</t>
  </si>
  <si>
    <t xml:space="preserve"> ФЕРм08-02-397-01
---------------------------------
Профиль перфорированный монтажный длиной 2 м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</si>
  <si>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108,62
----------
407,53</t>
  </si>
  <si>
    <t>128,26
----------
31,5</t>
  </si>
  <si>
    <t>2
----------
8</t>
  </si>
  <si>
    <t>20,45
----------
7,22</t>
  </si>
  <si>
    <t>9,67
----------
20,45</t>
  </si>
  <si>
    <t>44
----------
59</t>
  </si>
  <si>
    <t>25
----------
13</t>
  </si>
  <si>
    <t>0,23
----------
0,06</t>
  </si>
  <si>
    <t>Накладные расходы от ФОТ(57 руб.)</t>
  </si>
  <si>
    <t>Сметная прибыль от ФОТ(57 руб.)</t>
  </si>
  <si>
    <t xml:space="preserve"> Прайс-лист П9
---------------------------------
DIN-рейка 2000х35х7.5мм с отверстиями оцинкованная, 210-112, вес 0,2 кг, Цена: 967,94:1,2*1,02:5,88
(шт) </t>
  </si>
  <si>
    <t xml:space="preserve">
----------
139,92
(967,94/1,2*1,02/5,88)</t>
  </si>
  <si>
    <t xml:space="preserve">
----------
140</t>
  </si>
  <si>
    <t xml:space="preserve">
----------
822,73</t>
  </si>
  <si>
    <t xml:space="preserve">
----------
823</t>
  </si>
  <si>
    <t xml:space="preserve"> ФЕРм10-04-030-04
---------------------------------
Дополнительная установка на пультах и панелях: колодки клеммной на 20 клемм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</si>
  <si>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11,03
----------
11,48</t>
  </si>
  <si>
    <t>33
----------
35</t>
  </si>
  <si>
    <t>20,45
----------
5,66</t>
  </si>
  <si>
    <t>677
----------
195</t>
  </si>
  <si>
    <t>Накладные расходы от ФОТ(677 руб.)</t>
  </si>
  <si>
    <t>Сметная прибыль от ФОТ(677 руб.)</t>
  </si>
  <si>
    <t xml:space="preserve"> Прайс-лист П10
---------------------------------
Зажим наборный ЗНИ-4 кв.мм синий (YZN10-004-K07), вес 0,1 кг, Цена: 19,72:1,2*1,02:5,88
(шт) </t>
  </si>
  <si>
    <t xml:space="preserve">
----------
2,85
(19,72/1,2*1,02/5,88)</t>
  </si>
  <si>
    <t xml:space="preserve">
----------
3</t>
  </si>
  <si>
    <t xml:space="preserve">
----------
16,76</t>
  </si>
  <si>
    <t xml:space="preserve">
----------
17</t>
  </si>
  <si>
    <t xml:space="preserve"> Прайс-лист П11
---------------------------------
Зажим наборный ЗНИ-4 кв.мм серый (YZN10-004-K03), вес 0,1 кг, Цена: 19,92:1,2*1,02:5,88
(шт) </t>
  </si>
  <si>
    <t xml:space="preserve">
----------
2,88
(19,92/1,2*1,02/5,88)</t>
  </si>
  <si>
    <t xml:space="preserve">
----------
16,93</t>
  </si>
  <si>
    <t xml:space="preserve"> Прайс-лист П12
---------------------------------
Зажим наборный ЗНИ-4 кв.мм желто-зеленый (YZN20-004-K52), вес 0,1 кг, Цена: 56,60:1,2*1,02:5,88
(шт) </t>
  </si>
  <si>
    <t xml:space="preserve">
----------
8,18
(56,60/1,2*1,02/5,88)</t>
  </si>
  <si>
    <t xml:space="preserve">
----------
8</t>
  </si>
  <si>
    <t xml:space="preserve">
----------
48,1</t>
  </si>
  <si>
    <t xml:space="preserve">
----------
48</t>
  </si>
  <si>
    <t xml:space="preserve"> Прайс-лист П13
---------------------------------
Зажим на DIN-рейку HDW-201, вес 0,012 кг, Цена: 11,88:1,2*1,02:5,88
(шт) </t>
  </si>
  <si>
    <t xml:space="preserve">
----------
1,72
(11,88/1,2*1,02/5,88)</t>
  </si>
  <si>
    <t xml:space="preserve">
----------
10,11</t>
  </si>
  <si>
    <t xml:space="preserve">
----------
20</t>
  </si>
  <si>
    <t xml:space="preserve"> Прайс-лист П14
---------------------------------
Анкер клиновой 10х100 покрытие цинк (А-КА 10/30х100) 4 мм, вес 0,15 кг, Цена: 42,02:1,2*1,02:5,88
(шт) </t>
  </si>
  <si>
    <t xml:space="preserve">
----------
6,07
(42,02/1,2*1,02/5,88)</t>
  </si>
  <si>
    <t xml:space="preserve">
----------
24</t>
  </si>
  <si>
    <t xml:space="preserve">
----------
35,69</t>
  </si>
  <si>
    <t xml:space="preserve">
----------
143</t>
  </si>
  <si>
    <t xml:space="preserve"> ФЕРм08-02-405-01
---------------------------------
Провод по установленным стальным конструкциям и панелям, сечение: до 16 мм2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</si>
  <si>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388,83
----------
73,7</t>
  </si>
  <si>
    <t>93,12
----------
5,43</t>
  </si>
  <si>
    <t>23
----------
4</t>
  </si>
  <si>
    <t>20,45
----------
7,73</t>
  </si>
  <si>
    <t>6,76
----------
20,45</t>
  </si>
  <si>
    <t>477
----------
34</t>
  </si>
  <si>
    <t>38
----------
7</t>
  </si>
  <si>
    <t>2,48
----------
0,03</t>
  </si>
  <si>
    <t>Накладные расходы от ФОТ(484 руб.)</t>
  </si>
  <si>
    <t>Сметная прибыль от ФОТ(484 руб.)</t>
  </si>
  <si>
    <t xml:space="preserve"> Прайс-лист П15
---------------------------------
Провод монтажный ПУГВ 1х4 мм2 синий, вес 47,7 кг, Цена: 51640:1,2*1,02:5,88
(1000 м) </t>
  </si>
  <si>
    <t>0,00204
----------
(0.002*1.02)</t>
  </si>
  <si>
    <t xml:space="preserve">
----------
7464,97
(51640/1,2*1,02/5,88)</t>
  </si>
  <si>
    <t xml:space="preserve">
----------
15</t>
  </si>
  <si>
    <t xml:space="preserve">
----------
43894,02</t>
  </si>
  <si>
    <t xml:space="preserve">
----------
90</t>
  </si>
  <si>
    <t xml:space="preserve"> Прайс-лист П16
---------------------------------
Провод монтажный ПУГВ 1х4 мм2 белый, вес 47,7 кг, Цена: 47220:1,2*1,02:5,88
(1000 м) </t>
  </si>
  <si>
    <t xml:space="preserve">
----------
6826,02
(47220/1,2*1,02/5,88)</t>
  </si>
  <si>
    <t xml:space="preserve">
----------
14</t>
  </si>
  <si>
    <t xml:space="preserve">
----------
40137</t>
  </si>
  <si>
    <t xml:space="preserve">
----------
82</t>
  </si>
  <si>
    <t xml:space="preserve"> Прайс-лист П17
---------------------------------
Провод монтажный ПУГВ 1х4 мм2 желто-зеленый, вес 47,7 кг, Цена: 45590:1,2*1,02:5,88
(1000 м) </t>
  </si>
  <si>
    <t xml:space="preserve">
----------
6590,39
(45590/1,2*1,02/5,88)</t>
  </si>
  <si>
    <t xml:space="preserve">
----------
13</t>
  </si>
  <si>
    <t xml:space="preserve">
----------
38751,49</t>
  </si>
  <si>
    <t xml:space="preserve">
----------
79</t>
  </si>
  <si>
    <t xml:space="preserve"> Прайс-лист П18
---------------------------------
Патч-панель кат.5е, UTP , 24 порта, РР24-1UC5EU-D05 ITK 1U, ССД, вес 1 кг, Цена: 2494,72:1,2*1,02:5,88
(шт) </t>
  </si>
  <si>
    <t xml:space="preserve">
----------
360,63
(2494,72/1,2*1,02/5,88)</t>
  </si>
  <si>
    <t xml:space="preserve">
----------
361</t>
  </si>
  <si>
    <t xml:space="preserve">
----------
2120,5</t>
  </si>
  <si>
    <t xml:space="preserve">
----------
2121</t>
  </si>
  <si>
    <t xml:space="preserve"> ФЕРм10-03-013-05
---------------------------------
Коммутатор служебной связи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</si>
  <si>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80,51
----------
22,43</t>
  </si>
  <si>
    <t>30,38
----------
3,4</t>
  </si>
  <si>
    <t>81
----------
22</t>
  </si>
  <si>
    <t>30
----------
3</t>
  </si>
  <si>
    <t>20,45
----------
7,14</t>
  </si>
  <si>
    <t>5,93
----------
20,45</t>
  </si>
  <si>
    <t>1647
----------
160</t>
  </si>
  <si>
    <t>180
----------
70</t>
  </si>
  <si>
    <t>8,37
----------
0,34</t>
  </si>
  <si>
    <t>Накладные расходы от ФОТ(1717 руб.)</t>
  </si>
  <si>
    <t>Сметная прибыль от ФОТ(1717 руб.)</t>
  </si>
  <si>
    <t xml:space="preserve"> Прайс-лист П19
---------------------------------
Коммутатор SS326-24G-2S+RM, Mikro Tik, вес 2 кг, Цена: 11037:1,2*1,02:5,88
(шт) </t>
  </si>
  <si>
    <t xml:space="preserve">
----------
1595,48
(11037/1,2*1,02/5,88)</t>
  </si>
  <si>
    <t xml:space="preserve">
----------
1595</t>
  </si>
  <si>
    <t xml:space="preserve">
----------
9381,42</t>
  </si>
  <si>
    <t xml:space="preserve">
----------
9381</t>
  </si>
  <si>
    <t xml:space="preserve"> Прайс-лист П20
---------------------------------
Маршрутизатор RB4011iGS+RM, Mikro Tik, вес 2 кг, Цена: 15052:1,2*1,02:5,88
(шт) </t>
  </si>
  <si>
    <t xml:space="preserve">
----------
2175,88
(15052/1,2*1,02/5,88)</t>
  </si>
  <si>
    <t xml:space="preserve">
----------
2176</t>
  </si>
  <si>
    <t xml:space="preserve">
----------
12794,17</t>
  </si>
  <si>
    <t xml:space="preserve">
----------
12794</t>
  </si>
  <si>
    <t xml:space="preserve"> ФЕРм10-08-003-03
---------------------------------
Устройство ультразвуковое,: блок питания и контроля
(шт)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</si>
  <si>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49,63
----------
4,6</t>
  </si>
  <si>
    <t>50
----------
4</t>
  </si>
  <si>
    <t>20,45
----------
14,95</t>
  </si>
  <si>
    <t>1015
----------
69</t>
  </si>
  <si>
    <t>Накладные расходы от ФОТ(1015 руб.)</t>
  </si>
  <si>
    <t>Сметная прибыль от ФОТ(1015 руб.)</t>
  </si>
  <si>
    <t xml:space="preserve"> Прайс-лист П21
---------------------------------
Источник бесперебойного питания АРС Smart-UPS с 1000 ВА с ЖК-экраном, SMC 1000I-2U, АРС, вес 20,52 кг, Цена: 51011,99:1,2*1,02:5,88
(шт) </t>
  </si>
  <si>
    <t xml:space="preserve">
----------
7374,18
(51011,99/1,2*1,02/5,88)</t>
  </si>
  <si>
    <t xml:space="preserve">
----------
7374</t>
  </si>
  <si>
    <t xml:space="preserve">
----------
43360,18</t>
  </si>
  <si>
    <t xml:space="preserve">
----------
43360</t>
  </si>
  <si>
    <t xml:space="preserve"> ФЕРм08-02-399-01
---------------------------------
Провод в коробах, сечением: до 6 мм2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</si>
  <si>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35,79
----------
10,27</t>
  </si>
  <si>
    <t>2,44
----------
0,35</t>
  </si>
  <si>
    <t>120
----------
35</t>
  </si>
  <si>
    <t>8
----------
1</t>
  </si>
  <si>
    <t>20,45
----------
8,24</t>
  </si>
  <si>
    <t>8,76
----------
20,45</t>
  </si>
  <si>
    <t>2459
----------
284</t>
  </si>
  <si>
    <t>72
----------
24</t>
  </si>
  <si>
    <t>12,79
----------
0,09</t>
  </si>
  <si>
    <t>Накладные расходы от ФОТ(2483 руб.)</t>
  </si>
  <si>
    <t>Сметная прибыль от ФОТ(2483 руб.)</t>
  </si>
  <si>
    <t xml:space="preserve"> ФЕРм08-02-412-02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6 мм2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</si>
  <si>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68,4
----------
14,48</t>
  </si>
  <si>
    <t>4,89
----------
0,68</t>
  </si>
  <si>
    <t>48
----------
10</t>
  </si>
  <si>
    <t>20,45
----------
9,95</t>
  </si>
  <si>
    <t>979
----------
101</t>
  </si>
  <si>
    <t>30
----------
10</t>
  </si>
  <si>
    <t>5,09
----------
0,04</t>
  </si>
  <si>
    <t>Накладные расходы от ФОТ(989 руб.)</t>
  </si>
  <si>
    <t>Сметная прибыль от ФОТ(989 руб.)</t>
  </si>
  <si>
    <t xml:space="preserve"> ФЕРм08-02-412-09
---------------------------------
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6 мм2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</si>
  <si>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23,22
----------
8,31</t>
  </si>
  <si>
    <t>33
----------
12</t>
  </si>
  <si>
    <t>20,45
----------
9,09</t>
  </si>
  <si>
    <t>665
----------
106</t>
  </si>
  <si>
    <t>3,46
----------
0,04</t>
  </si>
  <si>
    <t>Накладные расходы от ФОТ(675 руб.)</t>
  </si>
  <si>
    <t>Сметная прибыль от ФОТ(675 руб.)</t>
  </si>
  <si>
    <t xml:space="preserve"> Прайс-лист П22
---------------------------------
Кабель типа "витая пара", ParLan U/UTP Cat5e PVCLSнг(А)-LSLTx 4х2х0,52 мм2, вес 51 кг, Цена: 60890:1,2*1,02:5,88
(1000 м) </t>
  </si>
  <si>
    <t>0,55692
----------
(0.546*1,02)</t>
  </si>
  <si>
    <t xml:space="preserve">
----------
8802,13
(60890/1,2*1,02/5,88)</t>
  </si>
  <si>
    <t xml:space="preserve">
----------
4902</t>
  </si>
  <si>
    <t xml:space="preserve">
----------
51756,52</t>
  </si>
  <si>
    <t xml:space="preserve">
----------
28824</t>
  </si>
  <si>
    <t>48
----------
(24*2)</t>
  </si>
  <si>
    <t>134
----------
2</t>
  </si>
  <si>
    <t>2743
----------
41</t>
  </si>
  <si>
    <t>Накладные расходы от ФОТ(2743 руб.)</t>
  </si>
  <si>
    <t>Сметная прибыль от ФОТ(2743 руб.)</t>
  </si>
  <si>
    <t xml:space="preserve"> Прайс-лист П23
---------------------------------
Патч-корд медный, PC-LPM-UTP-RJ45-C5e-1M-GY, вес 0,15 кг, Цена: 143:1,2*1,02:5,88
(шт) </t>
  </si>
  <si>
    <t xml:space="preserve">
----------
20,67
(143/1,2*1,02/5,88)</t>
  </si>
  <si>
    <t xml:space="preserve">
----------
496</t>
  </si>
  <si>
    <t xml:space="preserve">
----------
121,54</t>
  </si>
  <si>
    <t xml:space="preserve">
----------
2917</t>
  </si>
  <si>
    <t xml:space="preserve"> ФЕРм08-02-390-03
---------------------------------
Короба пластмассовые: шириной до 120 мм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</si>
  <si>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261,01
----------
93,27</t>
  </si>
  <si>
    <t>0,42
----------
0,19</t>
  </si>
  <si>
    <t>120
----------
43</t>
  </si>
  <si>
    <t>20,45
----------
13,53</t>
  </si>
  <si>
    <t>10,06
----------
20,45</t>
  </si>
  <si>
    <t>2455
----------
581</t>
  </si>
  <si>
    <t>2
----------
2</t>
  </si>
  <si>
    <t>12,62
----------
0,01</t>
  </si>
  <si>
    <t>Накладные расходы от ФОТ(2457 руб.)</t>
  </si>
  <si>
    <t>Сметная прибыль от ФОТ(2457 руб.)</t>
  </si>
  <si>
    <t xml:space="preserve"> ФССЦ-20.2.05.04-0002
---------------------------------
Кабель-канал "Legrand" DLP 105х50 мм
(100 м) </t>
  </si>
  <si>
    <t xml:space="preserve">
----------
7840</t>
  </si>
  <si>
    <t xml:space="preserve">
----------
3606</t>
  </si>
  <si>
    <t xml:space="preserve">
----------
89558,38</t>
  </si>
  <si>
    <t xml:space="preserve">
----------
41197</t>
  </si>
  <si>
    <t xml:space="preserve"> ФЕРм08-03-591-09
---------------------------------
Розетка штепсельная: утопленного типа при скрытой проводке
(100 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</si>
  <si>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408,19
----------
62,22</t>
  </si>
  <si>
    <t>65
----------
10</t>
  </si>
  <si>
    <t>20,45
----------
16,14</t>
  </si>
  <si>
    <t>1336
----------
161</t>
  </si>
  <si>
    <t>6,58
----------
0,01</t>
  </si>
  <si>
    <t>Накладные расходы от ФОТ(1339 руб.)</t>
  </si>
  <si>
    <t>Сметная прибыль от ФОТ(1339 руб.)</t>
  </si>
  <si>
    <t xml:space="preserve"> Прайс-лист П24
---------------------------------
Модуль розетки компьютерной RJ-45, кат 5е, UTP, 1М, белый, Mosaic, 076551, Legrand, вес 0,15 кг, Цена: 539,88:1,2*1,02:5,88
(шт) </t>
  </si>
  <si>
    <t xml:space="preserve">
----------
78,04
(539,88/1,2*1,02/5,88)</t>
  </si>
  <si>
    <t xml:space="preserve">
----------
1249</t>
  </si>
  <si>
    <t xml:space="preserve">
----------
458,88</t>
  </si>
  <si>
    <t xml:space="preserve">
----------
7342</t>
  </si>
  <si>
    <t xml:space="preserve"> Прайс-лист П25
---------------------------------
Суппорт Mosaic, 2 модуля, с рамкой, 65 мм, 010952, Legrand, вес 0,1 кг, Цена: 150,88:1,2*1,02:5,88
(шт) </t>
  </si>
  <si>
    <t xml:space="preserve">
----------
21,81
(150,88/1,2*1,02/5,88)</t>
  </si>
  <si>
    <t xml:space="preserve">
----------
131</t>
  </si>
  <si>
    <t xml:space="preserve">
----------
128,24</t>
  </si>
  <si>
    <t xml:space="preserve">
----------
769</t>
  </si>
  <si>
    <t xml:space="preserve"> Прайс-лист П26
---------------------------------
Суппорт Mosaic, 4 модуля, с рамкой, 65 мм, 010954, Legrand, вес 0,1 кг, Цена: 249,46:1,2*1,02:5,88
(шт) </t>
  </si>
  <si>
    <t xml:space="preserve">
----------
36,06
(249,46/1,2*1,02/5,88)</t>
  </si>
  <si>
    <t xml:space="preserve">
----------
36</t>
  </si>
  <si>
    <t xml:space="preserve">
----------
212,03</t>
  </si>
  <si>
    <t xml:space="preserve">
----------
212</t>
  </si>
  <si>
    <t xml:space="preserve"> Прайс-лист П27
---------------------------------
Угол плоский для кабель-канала 105х50 мм, 010786, Legrand, вес 0,1 кг, Цена: 1064,19:1,2*1,02:5,88
(шт) </t>
  </si>
  <si>
    <t xml:space="preserve">
----------
153,84
(1064,19/1,2*1,02/5,88)</t>
  </si>
  <si>
    <t xml:space="preserve">
----------
904,58</t>
  </si>
  <si>
    <t xml:space="preserve">
----------
4523</t>
  </si>
  <si>
    <t xml:space="preserve"> Прайс-лист П28
---------------------------------
Отвод плоский с переходом на кабель-канал шириной 80 мм, для кабель-канала 105х50 мм, 010739, Legrand, вес 0,1 кг, Цена: 1297,24:1,2*1,02:5,88
(шт) </t>
  </si>
  <si>
    <t xml:space="preserve">
----------
187,53
(1297,24/1,2*1,02/5,88)</t>
  </si>
  <si>
    <t xml:space="preserve">
----------
563</t>
  </si>
  <si>
    <t xml:space="preserve">
----------
1102,68</t>
  </si>
  <si>
    <t xml:space="preserve">
----------
3308</t>
  </si>
  <si>
    <t xml:space="preserve"> Прайс-лист П29
---------------------------------
Угол внешний переменный от 60 грд до 120 грд, для кабель-канала 105х50 мм, 010619, Legrand, вес 0,1 кг, Цена: 784,62:1,2*1,02:5,88
(шт) </t>
  </si>
  <si>
    <t xml:space="preserve">
----------
113,42
(784,62/1,2*1,02/5,88)</t>
  </si>
  <si>
    <t xml:space="preserve">
----------
454</t>
  </si>
  <si>
    <t xml:space="preserve">
----------
666,91</t>
  </si>
  <si>
    <t xml:space="preserve">
----------
2668</t>
  </si>
  <si>
    <t xml:space="preserve"> Прайс-лист П30
---------------------------------
Угол внутренний переменный от 80 грд до 100 грд, для кабель-канала 105х50 мм, 010605, Legrand, вес 0,1 кг, Цена: 704,99:1,2*1,02:5,88
(шт) </t>
  </si>
  <si>
    <t xml:space="preserve">
----------
101,91
(704,99/1,2*1,02/5,88)</t>
  </si>
  <si>
    <t xml:space="preserve">
----------
713</t>
  </si>
  <si>
    <t xml:space="preserve">
----------
599,23</t>
  </si>
  <si>
    <t xml:space="preserve">
----------
4195</t>
  </si>
  <si>
    <t xml:space="preserve"> Прайс-лист П31
---------------------------------
Заглушка торцевая для кабель-канала 105х50 мм, 010700, Legrand, вес 0,1 кг, Цена: 139,66:1,2*1,02:5,88
(шт) </t>
  </si>
  <si>
    <t xml:space="preserve">
----------
20,19
(139,66/1,2*1,02/5,88)</t>
  </si>
  <si>
    <t xml:space="preserve">
----------
101</t>
  </si>
  <si>
    <t xml:space="preserve">
----------
118,72</t>
  </si>
  <si>
    <t xml:space="preserve">
----------
594</t>
  </si>
  <si>
    <t xml:space="preserve"> Прайс-лист П32
---------------------------------
Накладка на стык кабель-канала 105х50 мм, 010696, Legrand, вес 0,1 кг, Цена: 43,11:1,2*1,02:5,88
(шт) </t>
  </si>
  <si>
    <t xml:space="preserve">
----------
6,23
(43,11/1,2*1,02/5,88)</t>
  </si>
  <si>
    <t xml:space="preserve">
----------
62</t>
  </si>
  <si>
    <t xml:space="preserve">
----------
36,63</t>
  </si>
  <si>
    <t xml:space="preserve">
----------
366</t>
  </si>
  <si>
    <t xml:space="preserve"> Прайс-лист П33
---------------------------------
Набор винтов-гаек для крепления на 19" профиль (шайба + гайка + винт), вес 0,05 кг, Цена: 10,68:1,2*1,02:5,88
(шт) </t>
  </si>
  <si>
    <t xml:space="preserve">
----------
1,54
(10,68/1,2*1,02/5,88)</t>
  </si>
  <si>
    <t xml:space="preserve">
----------
74</t>
  </si>
  <si>
    <t xml:space="preserve">
----------
9,06</t>
  </si>
  <si>
    <t xml:space="preserve">
----------
435</t>
  </si>
  <si>
    <t xml:space="preserve"> ФЕРм08-02-144-02
---------------------------------
Присоединение к зажимам жил проводов или кабелей сечением: до 6 мм2
(100 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</si>
  <si>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131,98
----------
1,96</t>
  </si>
  <si>
    <t>26
----------
1</t>
  </si>
  <si>
    <t>20,45
----------
20,4</t>
  </si>
  <si>
    <t>540
----------
8</t>
  </si>
  <si>
    <t>Накладные расходы от ФОТ(540 руб.)</t>
  </si>
  <si>
    <t>Сметная прибыль от ФОТ(540 руб.)</t>
  </si>
  <si>
    <t xml:space="preserve"> Прайс-лист П34
---------------------------------
Наконечник НВИ медный, 4 мм2, вилочный, вес 0,05 кг, Цена: (603:50):1,2*1,02:5,88
(шт) </t>
  </si>
  <si>
    <t xml:space="preserve">
----------
1,74
((603/50)/1,2*1,02/5,88)</t>
  </si>
  <si>
    <t xml:space="preserve">
----------
35</t>
  </si>
  <si>
    <t xml:space="preserve">
----------
10,23</t>
  </si>
  <si>
    <t xml:space="preserve">
----------
205</t>
  </si>
  <si>
    <t xml:space="preserve"> Прайс-лист П35
---------------------------------
Стяжка кабельная нейлоновая 200 мм*3 мм, белая (упаковка 100 шт) SINELLS SNL-CC-230, вес 0,1 кг, Цена: 90:1,2*1,02:5,88
(шт) </t>
  </si>
  <si>
    <t xml:space="preserve">
----------
13,01
(90/1,2*1,02/5,88)</t>
  </si>
  <si>
    <t xml:space="preserve">
----------
76,5</t>
  </si>
  <si>
    <t xml:space="preserve">
----------
77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</si>
  <si>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</si>
  <si>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188,38
----------
16,79</t>
  </si>
  <si>
    <t>132
----------
12</t>
  </si>
  <si>
    <t>20,45
----------
16,12</t>
  </si>
  <si>
    <t>2697
----------
189</t>
  </si>
  <si>
    <t>Накладные расходы от ФОТ(2697 руб.)</t>
  </si>
  <si>
    <t>Сметная прибыль от ФОТ(2697 руб.)</t>
  </si>
  <si>
    <t xml:space="preserve"> ФССЦ-24.3.01.02-0001
---------------------------------
Трубы гибкие гофрированные из самозатухающего ПВХ легкие с протяжкой, диаметр 20 мм
(м) </t>
  </si>
  <si>
    <t xml:space="preserve">
----------
3,24</t>
  </si>
  <si>
    <t xml:space="preserve">
----------
227</t>
  </si>
  <si>
    <t xml:space="preserve">
----------
8,17</t>
  </si>
  <si>
    <t xml:space="preserve">
----------
572</t>
  </si>
  <si>
    <t xml:space="preserve"> ФЕРм08-02-144-01
---------------------------------
Присоединение к зажимам жил проводов или кабелей сечением: до 2,5 мм2
(100 шт) 
---------------------------------
(Приказ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</si>
  <si>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0,04
----------
(0.02*2)</t>
  </si>
  <si>
    <t>121,82
----------
1,8</t>
  </si>
  <si>
    <t>20,45
----------
20,51</t>
  </si>
  <si>
    <t>100
----------
1</t>
  </si>
  <si>
    <t>Накладные расходы от ФОТ(100 руб.)</t>
  </si>
  <si>
    <t>Сметная прибыль от ФОТ(100 руб.)</t>
  </si>
  <si>
    <t xml:space="preserve"> ФССЦ-22.1.02.04-0003
---------------------------------
Коннектор (джек) RJ-45 8P-8C CAT6 (со вставкой) REXANT (прайс-лист П36, вес 0,1 кг, цена: (90:20*100):1,2*1,02)
(100 шт) </t>
  </si>
  <si>
    <t xml:space="preserve">
----------
343,28</t>
  </si>
  <si>
    <t xml:space="preserve">
----------
7</t>
  </si>
  <si>
    <t xml:space="preserve">
----------
382,5
((90/20*100)/1,2*1,02)</t>
  </si>
  <si>
    <t xml:space="preserve"> ФЕР06-03-004-09
---------------------------------
Установка закладных деталей весом: до 4 кг (гильзы)
(т) 
---------------------------------
(Приказ от 04.08.2020 № 421/пр п.58б 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ТЗМ=1,25;
Приказ от 04.08.2020 № 421/пр прил.10 табл.3 п.1.2 Производство ремонтно-строительных работ в стесненных условиях ОЗП=1,35; ЭМ=1,35 к расх.; ЗПМ=1,35; ТЗ=1,35; ТЗМ=1,35)</t>
  </si>
  <si>
    <t>0,0106
----------
(5*0.00212)</t>
  </si>
  <si>
    <t>48,33
----------
6,9</t>
  </si>
  <si>
    <t>20,45
----------
1</t>
  </si>
  <si>
    <t>8,45
----------
20,45</t>
  </si>
  <si>
    <t>4
----------
1</t>
  </si>
  <si>
    <t>3,26
----------
0,01</t>
  </si>
  <si>
    <t>Накладные расходы от ФОТ(606 руб.)</t>
  </si>
  <si>
    <t>102%*0.9</t>
  </si>
  <si>
    <t>Сметная прибыль от ФОТ(606 руб.)</t>
  </si>
  <si>
    <t>58%*0.85</t>
  </si>
  <si>
    <t xml:space="preserve"> ФССЦ-23.3.06.04-0008
---------------------------------
Трубы стальные сварные неоцинкованные водогазопроводные с резьбой, легкие, номинальный диаметр 25 мм, толщина стенки 2,8 мм
(м) </t>
  </si>
  <si>
    <t xml:space="preserve">
----------
15,33</t>
  </si>
  <si>
    <t xml:space="preserve">
----------
194,22</t>
  </si>
  <si>
    <t xml:space="preserve">
----------
971</t>
  </si>
  <si>
    <t xml:space="preserve"> ФССЦ-14.5.01.10-0029
---------------------------------
Пена монтажная полиуретановая противопожарная однокомпонентная модифицированная для заполнения, уплотнения, утепления, изоляции и соединения швов и стыков в местах с повышенными требованиями пожарной безопасности (0,88 л)
(шт) </t>
  </si>
  <si>
    <t xml:space="preserve">
----------
110,11</t>
  </si>
  <si>
    <t xml:space="preserve">
----------
220</t>
  </si>
  <si>
    <t xml:space="preserve">
----------
903,38</t>
  </si>
  <si>
    <t xml:space="preserve">
----------
1807</t>
  </si>
  <si>
    <t xml:space="preserve"> Прайс-лист П37
---------------------------------
Бирка У136 (07-6236), вес 0,001 кг, Цена: 1,99:1,2*1,02:5,88
(шт) </t>
  </si>
  <si>
    <t xml:space="preserve">
----------
0,29
(1,99/1,2*1,02/5,88)</t>
  </si>
  <si>
    <t xml:space="preserve">
----------
29</t>
  </si>
  <si>
    <t xml:space="preserve">
----------
1,71</t>
  </si>
  <si>
    <t xml:space="preserve">
----------
171</t>
  </si>
  <si>
    <t>Доставка материалов</t>
  </si>
  <si>
    <t xml:space="preserve"> ФССЦпг-03-02-01-015
---------------------------------
Перевозка грузов автомобилями бортовыми грузоподъемностью до 5 т на расстояние: I класс груза до 15 км
(1 т груза) </t>
  </si>
  <si>
    <t>0,083721
----------
(0.006+0.0001*3+0.000012*2+0.00015*4+0.0477*0.00204*3+0.001+0.002+0.00295+0.002+0.02052+0.051*0.55692+0.00015*24+0.00015*16+0.0001*6+0.0001+0.0001*5+0.0001*3+0.0001*4+0.00295+0.0001*7+0.0001*5+0.0001*10+0.00005*48+0.00005*20+0.0001+0.000001*100+0.00038+0.0015+0.00025+0.00025+0.0002*2+0.0002+0.0001*0.02)</t>
  </si>
  <si>
    <t xml:space="preserve">
----------
25,02</t>
  </si>
  <si>
    <t xml:space="preserve">
----------
2</t>
  </si>
  <si>
    <t xml:space="preserve">
----------
220,41</t>
  </si>
  <si>
    <t xml:space="preserve">
----------
18</t>
  </si>
  <si>
    <t>Итого по разделу 1 Новый раздел</t>
  </si>
  <si>
    <t>Итого прямые затраты по смете</t>
  </si>
  <si>
    <t>1089
30517</t>
  </si>
  <si>
    <t>110
11</t>
  </si>
  <si>
    <t>22266
200795</t>
  </si>
  <si>
    <t>735
286</t>
  </si>
  <si>
    <t>117,01
1,32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</si>
  <si>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</si>
  <si>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</si>
  <si>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</si>
  <si>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</si>
  <si>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</si>
  <si>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</si>
  <si>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</si>
  <si>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</t>
  </si>
  <si>
    <t xml:space="preserve">    НДС 20%</t>
  </si>
  <si>
    <t xml:space="preserve">    ВСЕГО по смете</t>
  </si>
  <si>
    <t>_________________ /________________________________________/</t>
  </si>
  <si>
    <t>_________________ /_____________________________________/</t>
  </si>
  <si>
    <t>Составлен в базисных и текущих ценах по состоянию на 2 квартал 2021 года</t>
  </si>
  <si>
    <t>Составил: ___________________________________________/_____________________________/</t>
  </si>
  <si>
    <t>Проверил: __________________________________________/_____________________________/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</si>
</sst>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1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72">
    <xf numFmtId="0" fontId="0" fillId="0" borderId="0" xfId="0"/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9" fillId="0" borderId="0" xfId="14" applyFont="1" applyBorder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5" applyFont="1">
      <alignment horizontal="right" vertical="top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1" fillId="0" borderId="0" xfId="5" applyFont="1" applyAlignment="1">
      <alignment horizontal="right" vertical="top"/>
    </xf>
    <xf numFmtId="0" fontId="11" fillId="0" borderId="0" xfId="0" applyFont="1" applyAlignment="1">
      <alignment horizontal="left" indent="1"/>
    </xf>
    <xf numFmtId="0" fontId="15" fillId="0" borderId="0" xfId="0" applyFont="1"/>
    <xf numFmtId="0" fontId="11" fillId="0" borderId="0" xfId="24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1" xfId="18" applyFont="1" applyBorder="1" applyAlignment="1">
      <alignment horizontal="center" vertical="center" wrapText="1"/>
    </xf>
    <xf numFmtId="49" fontId="11" fillId="0" borderId="0" xfId="21" applyNumberFormat="1" applyFont="1" applyBorder="1" applyAlignment="1">
      <alignment horizontal="center" vertical="top"/>
    </xf>
    <xf numFmtId="0" fontId="11" fillId="0" borderId="0" xfId="21" applyFont="1" applyBorder="1" applyAlignment="1">
      <alignment horizontal="left" vertical="top"/>
    </xf>
    <xf numFmtId="0" fontId="11" fillId="0" borderId="0" xfId="21" applyFont="1" applyBorder="1" applyAlignment="1">
      <alignment horizontal="center" vertical="top"/>
    </xf>
    <xf numFmtId="0" fontId="11" fillId="0" borderId="0" xfId="21" applyFont="1" applyBorder="1" applyAlignment="1">
      <alignment horizontal="right" vertical="top"/>
    </xf>
    <xf numFmtId="0" fontId="11" fillId="0" borderId="0" xfId="5" applyFont="1" applyAlignment="1">
      <alignment horizontal="left" vertical="top" wrapText="1"/>
    </xf>
    <xf numFmtId="0" fontId="11" fillId="0" borderId="0" xfId="5" applyFont="1">
      <alignment horizontal="right" vertical="top" wrapText="1"/>
    </xf>
    <xf numFmtId="0" fontId="11" fillId="0" borderId="0" xfId="25" applyFont="1">
      <alignment horizontal="left" vertical="top"/>
    </xf>
    <xf numFmtId="0" fontId="11" fillId="0" borderId="0" xfId="26" applyFont="1">
      <alignment horizontal="left" vertical="top"/>
    </xf>
    <xf numFmtId="0" fontId="11" fillId="0" borderId="0" xfId="24" applyFont="1" applyBorder="1" applyAlignment="1">
      <alignment horizontal="left"/>
    </xf>
    <xf numFmtId="0" fontId="14" fillId="0" borderId="0" xfId="0" applyFont="1" applyAlignment="1">
      <alignment horizontal="center" vertical="top" wrapText="1"/>
    </xf>
    <xf numFmtId="0" fontId="11" fillId="0" borderId="1" xfId="18" applyFont="1" applyBorder="1" applyAlignment="1">
      <alignment horizontal="center" vertical="center" wrapText="1"/>
    </xf>
    <xf numFmtId="0" fontId="11" fillId="0" borderId="0" xfId="11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3" fillId="0" borderId="0" xfId="24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1" fillId="0" borderId="0" xfId="10" applyFont="1" applyAlignment="1">
      <alignment horizontal="right"/>
    </xf>
    <xf numFmtId="0" fontId="8" fillId="0" borderId="0" xfId="14" applyFont="1" applyBorder="1">
      <alignment horizontal="center"/>
    </xf>
    <xf numFmtId="0" fontId="11" fillId="0" borderId="3" xfId="21" applyFont="1" applyBorder="1">
      <alignment horizontal="center"/>
    </xf>
    <xf numFmtId="49" fontId="11" fillId="0" borderId="1" xfId="21" applyNumberFormat="1" applyFont="1" applyBorder="1" applyAlignment="1">
      <alignment horizontal="center" vertical="top"/>
    </xf>
    <xf numFmtId="0" fontId="11" fillId="0" borderId="1" xfId="21" applyFont="1" applyBorder="1" applyAlignment="1">
      <alignment horizontal="left" vertical="top" wrapText="1"/>
    </xf>
    <xf numFmtId="0" fontId="11" fillId="0" borderId="1" xfId="21" applyFont="1" applyBorder="1" applyAlignment="1">
      <alignment horizontal="center" vertical="top"/>
    </xf>
    <xf numFmtId="0" fontId="11" fillId="0" borderId="1" xfId="21" applyFont="1" applyBorder="1" applyAlignment="1">
      <alignment horizontal="right" vertical="top"/>
    </xf>
    <xf numFmtId="0" fontId="11" fillId="0" borderId="1" xfId="21" applyFont="1" applyBorder="1" applyAlignment="1">
      <alignment horizontal="right" vertical="top" wrapText="1"/>
    </xf>
    <xf numFmtId="49" fontId="17" fillId="0" borderId="1" xfId="21" applyNumberFormat="1" applyFont="1" applyBorder="1" applyAlignment="1">
      <alignment horizontal="center" vertical="top"/>
    </xf>
    <xf numFmtId="0" fontId="17" fillId="0" borderId="1" xfId="21" applyFont="1" applyBorder="1" applyAlignment="1">
      <alignment horizontal="left" vertical="top"/>
    </xf>
    <xf numFmtId="0" fontId="17" fillId="0" borderId="1" xfId="21" applyFont="1" applyBorder="1" applyAlignment="1">
      <alignment horizontal="center" vertical="top"/>
    </xf>
    <xf numFmtId="9" fontId="17" fillId="0" borderId="1" xfId="21" applyNumberFormat="1" applyFont="1" applyBorder="1" applyAlignment="1">
      <alignment horizontal="right" vertical="top"/>
    </xf>
    <xf numFmtId="0" fontId="17" fillId="0" borderId="1" xfId="21" applyFont="1" applyBorder="1" applyAlignment="1">
      <alignment horizontal="right" vertical="top"/>
    </xf>
    <xf numFmtId="0" fontId="11" fillId="0" borderId="1" xfId="21" applyFont="1" applyBorder="1" applyAlignment="1">
      <alignment horizontal="center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49" fontId="11" fillId="0" borderId="3" xfId="21" applyNumberFormat="1" applyFont="1" applyBorder="1" applyAlignment="1">
      <alignment horizontal="center" vertical="top"/>
    </xf>
    <xf numFmtId="0" fontId="11" fillId="0" borderId="3" xfId="21" applyFont="1" applyBorder="1" applyAlignment="1">
      <alignment horizontal="left" vertical="top" wrapText="1"/>
    </xf>
    <xf numFmtId="0" fontId="11" fillId="0" borderId="3" xfId="21" applyFont="1" applyBorder="1" applyAlignment="1">
      <alignment horizontal="center" vertical="top" wrapText="1"/>
    </xf>
    <xf numFmtId="0" fontId="11" fillId="0" borderId="3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2" fillId="0" borderId="1" xfId="21" applyFont="1" applyBorder="1" applyAlignment="1">
      <alignment horizontal="right" vertical="top"/>
    </xf>
    <xf numFmtId="49" fontId="12" fillId="0" borderId="3" xfId="21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2" fillId="0" borderId="3" xfId="21" applyFont="1" applyBorder="1" applyAlignment="1">
      <alignment horizontal="right" vertical="top"/>
    </xf>
    <xf numFmtId="49" fontId="11" fillId="0" borderId="1" xfId="21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2" fillId="0" borderId="1" xfId="21" applyFont="1" applyBorder="1" applyAlignment="1">
      <alignment horizontal="right" vertical="top" wrapText="1"/>
    </xf>
    <xf numFmtId="0" fontId="12" fillId="0" borderId="2" xfId="24" applyFont="1" applyBorder="1" applyAlignment="1">
      <alignment horizontal="center" vertical="center" wrapText="1"/>
    </xf>
    <xf numFmtId="0" fontId="12" fillId="0" borderId="2" xfId="24" applyFont="1" applyBorder="1" applyAlignment="1">
      <alignment horizontal="center" wrapText="1"/>
    </xf>
  </cellXfs>
  <cellStyles count="28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БИМ" xfId="7"/>
    <cellStyle name="ИтогоАктРесМет" xfId="8"/>
    <cellStyle name="ИтогоАктТекЦ" xfId="9"/>
    <cellStyle name="ИтогоБазЦ" xfId="10"/>
    <cellStyle name="ИтогоБИМ" xfId="11"/>
    <cellStyle name="ИтогоРесМет" xfId="12"/>
    <cellStyle name="ИтогоТекЦ" xfId="13"/>
    <cellStyle name="ЛокСмета" xfId="14"/>
    <cellStyle name="ЛокСмМТСН" xfId="15"/>
    <cellStyle name="М29" xfId="16"/>
    <cellStyle name="ОбСмета" xfId="17"/>
    <cellStyle name="Обычный" xfId="0" builtinId="0"/>
    <cellStyle name="Обычный_Мои данные" xfId="18"/>
    <cellStyle name="Параметр" xfId="19"/>
    <cellStyle name="ПеременныеСметы" xfId="20"/>
    <cellStyle name="РесСмета" xfId="21"/>
    <cellStyle name="СводкаСтоимРаб" xfId="22"/>
    <cellStyle name="СводРасч" xfId="23"/>
    <cellStyle name="Титул" xfId="24"/>
    <cellStyle name="Хвост" xfId="25"/>
    <cellStyle name="Хвост_Переменные и константы" xfId="26"/>
    <cellStyle name="Экспертиза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P189"/>
  <sheetViews>
    <sheetView showGridLines="0" tabSelected="1" topLeftCell="A175" zoomScale="92" zoomScaleNormal="92" zoomScaleSheetLayoutView="100" workbookViewId="0">
      <selection activeCell="A190" sqref="A190"/>
    </sheetView>
  </sheetViews>
  <sheetFormatPr defaultRowHeight="12" outlineLevelRow="1" x14ac:dyDescent="0.2"/>
  <cols>
    <col min="1" max="1" width="8.5703125" style="4" customWidth="1"/>
    <col min="2" max="2" width="34.42578125" style="4" customWidth="1"/>
    <col min="3" max="3" width="11.85546875" style="4" customWidth="1"/>
    <col min="4" max="5" width="12.140625" style="4" customWidth="1"/>
    <col min="6" max="6" width="9.7109375" style="4" customWidth="1"/>
    <col min="7" max="8" width="12.140625" style="4" customWidth="1"/>
    <col min="9" max="9" width="9.7109375" style="4" customWidth="1"/>
    <col min="10" max="13" width="12.140625" style="4" customWidth="1"/>
    <col min="14" max="14" width="9.7109375" style="4" customWidth="1"/>
    <col min="15" max="15" width="14.7109375" style="4" customWidth="1"/>
    <col min="16" max="16384" width="9.140625" style="4"/>
  </cols>
  <sheetData>
    <row r="1" spans="1:15" ht="14.25" x14ac:dyDescent="0.2">
      <c r="A1" s="9"/>
      <c r="B1" s="9"/>
      <c r="C1" s="9"/>
      <c r="D1" s="9"/>
      <c r="E1" s="9"/>
      <c r="F1" s="9"/>
      <c r="G1" s="9"/>
      <c r="H1" s="9"/>
      <c r="I1" s="10"/>
      <c r="J1" s="10"/>
      <c r="K1" s="9"/>
      <c r="L1" s="9"/>
      <c r="M1" s="9"/>
      <c r="N1" s="9" t="s">
        <v>9</v>
      </c>
      <c r="O1" s="9"/>
    </row>
    <row r="2" spans="1:15" ht="15" outlineLevel="1" x14ac:dyDescent="0.25">
      <c r="A2" s="11" t="s">
        <v>30</v>
      </c>
      <c r="B2" s="9"/>
      <c r="C2" s="9"/>
      <c r="D2" s="9"/>
      <c r="E2" s="9"/>
      <c r="F2" s="9"/>
      <c r="G2" s="9"/>
      <c r="H2" s="9"/>
      <c r="I2" s="10"/>
      <c r="J2" s="12" t="s">
        <v>29</v>
      </c>
      <c r="K2" s="9"/>
      <c r="L2" s="9"/>
      <c r="M2" s="9"/>
      <c r="N2" s="9"/>
      <c r="O2" s="9"/>
    </row>
    <row r="3" spans="1:15" ht="14.25" outlineLevel="1" x14ac:dyDescent="0.2">
      <c r="A3" s="33" t="s">
        <v>32</v>
      </c>
      <c r="B3" s="33"/>
      <c r="C3" s="33"/>
      <c r="D3" s="33"/>
      <c r="E3" s="33"/>
      <c r="F3" s="9"/>
      <c r="G3" s="9"/>
      <c r="H3" s="9"/>
      <c r="I3" s="10"/>
      <c r="J3" s="33" t="s">
        <v>32</v>
      </c>
      <c r="K3" s="33"/>
      <c r="L3" s="33"/>
      <c r="M3" s="33"/>
      <c r="N3" s="33"/>
      <c r="O3" s="33"/>
    </row>
    <row r="4" spans="1:15" ht="14.25" outlineLevel="1" x14ac:dyDescent="0.2">
      <c r="A4" s="33" t="s">
        <v>479</v>
      </c>
      <c r="B4" s="33"/>
      <c r="C4" s="33"/>
      <c r="D4" s="33"/>
      <c r="E4" s="33"/>
      <c r="F4" s="9"/>
      <c r="G4" s="9"/>
      <c r="H4" s="9"/>
      <c r="I4" s="10"/>
      <c r="J4" s="33" t="s">
        <v>480</v>
      </c>
      <c r="K4" s="33"/>
      <c r="L4" s="33"/>
      <c r="M4" s="33"/>
      <c r="N4" s="33"/>
      <c r="O4" s="33"/>
    </row>
    <row r="5" spans="1:15" ht="14.25" outlineLevel="1" x14ac:dyDescent="0.2">
      <c r="A5" s="13" t="s">
        <v>31</v>
      </c>
      <c r="B5" s="9"/>
      <c r="C5" s="9"/>
      <c r="D5" s="9"/>
      <c r="E5" s="9"/>
      <c r="F5" s="9"/>
      <c r="G5" s="9"/>
      <c r="H5" s="9"/>
      <c r="I5" s="10"/>
      <c r="J5" s="9" t="s">
        <v>31</v>
      </c>
      <c r="K5" s="9"/>
      <c r="L5" s="9"/>
      <c r="M5" s="9"/>
      <c r="N5" s="9"/>
      <c r="O5" s="9"/>
    </row>
    <row r="6" spans="1:15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customHeight="1" x14ac:dyDescent="0.2">
      <c r="A7" s="70" t="s">
        <v>33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ht="12.75" x14ac:dyDescent="0.2">
      <c r="A8" s="34" t="s">
        <v>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ht="16.5" x14ac:dyDescent="0.2">
      <c r="A10" s="38" t="s">
        <v>34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5" ht="12.75" x14ac:dyDescent="0.2">
      <c r="A11" s="34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5" ht="27" customHeight="1" x14ac:dyDescent="0.25">
      <c r="A12" s="71" t="s">
        <v>35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5" ht="12.75" x14ac:dyDescent="0.2">
      <c r="A13" s="39" t="s">
        <v>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1:15" x14ac:dyDescent="0.2">
      <c r="A14" s="3"/>
      <c r="B14" s="2"/>
      <c r="C14" s="1"/>
      <c r="D14" s="5"/>
      <c r="E14" s="5"/>
      <c r="F14" s="5"/>
      <c r="G14" s="5"/>
      <c r="H14" s="5"/>
      <c r="I14" s="5"/>
      <c r="J14" s="5"/>
    </row>
    <row r="15" spans="1:15" ht="14.25" x14ac:dyDescent="0.2">
      <c r="A15" s="14"/>
      <c r="B15" s="33" t="s">
        <v>36</v>
      </c>
      <c r="C15" s="33"/>
      <c r="D15" s="33"/>
      <c r="E15" s="33"/>
      <c r="F15" s="33"/>
      <c r="G15" s="33"/>
      <c r="H15" s="33"/>
      <c r="I15" s="33"/>
      <c r="J15" s="13"/>
      <c r="K15" s="15" t="s">
        <v>27</v>
      </c>
      <c r="L15" s="9"/>
      <c r="M15" s="15" t="s">
        <v>28</v>
      </c>
      <c r="N15" s="9"/>
      <c r="O15" s="9"/>
    </row>
    <row r="16" spans="1:15" ht="14.25" x14ac:dyDescent="0.2">
      <c r="A16" s="14"/>
      <c r="B16" s="9"/>
      <c r="C16" s="9"/>
      <c r="D16" s="16"/>
      <c r="E16" s="16"/>
      <c r="F16" s="13" t="s">
        <v>2</v>
      </c>
      <c r="G16" s="13"/>
      <c r="H16" s="13"/>
      <c r="I16" s="13"/>
      <c r="J16" s="40">
        <f>39948/1000</f>
        <v>39.948</v>
      </c>
      <c r="K16" s="40"/>
      <c r="L16" s="36">
        <f>307297.2/1000</f>
        <v>307.29720000000003</v>
      </c>
      <c r="M16" s="36"/>
      <c r="N16" s="17" t="s">
        <v>6</v>
      </c>
      <c r="O16" s="9"/>
    </row>
    <row r="17" spans="1:16" ht="14.25" x14ac:dyDescent="0.2">
      <c r="A17" s="14"/>
      <c r="B17" s="9"/>
      <c r="C17" s="18"/>
      <c r="D17" s="16"/>
      <c r="E17" s="16"/>
      <c r="F17" s="13" t="s">
        <v>5</v>
      </c>
      <c r="G17" s="13"/>
      <c r="H17" s="13"/>
      <c r="I17" s="13"/>
      <c r="J17" s="40">
        <f>1100/1000</f>
        <v>1.1000000000000001</v>
      </c>
      <c r="K17" s="40"/>
      <c r="L17" s="36">
        <f>22552/1000</f>
        <v>22.552</v>
      </c>
      <c r="M17" s="36"/>
      <c r="N17" s="17" t="s">
        <v>6</v>
      </c>
      <c r="O17" s="9"/>
    </row>
    <row r="18" spans="1:16" ht="14.25" x14ac:dyDescent="0.2">
      <c r="A18" s="14"/>
      <c r="B18" s="9"/>
      <c r="C18" s="9"/>
      <c r="D18" s="16"/>
      <c r="E18" s="16"/>
      <c r="F18" s="13" t="s">
        <v>14</v>
      </c>
      <c r="G18" s="13"/>
      <c r="H18" s="13"/>
      <c r="I18" s="13"/>
      <c r="J18" s="40">
        <v>117.01</v>
      </c>
      <c r="K18" s="40"/>
      <c r="L18" s="36">
        <v>117.01</v>
      </c>
      <c r="M18" s="36"/>
      <c r="N18" s="17" t="s">
        <v>7</v>
      </c>
      <c r="O18" s="9"/>
    </row>
    <row r="19" spans="1:16" ht="14.25" x14ac:dyDescent="0.2">
      <c r="A19" s="14"/>
      <c r="B19" s="9"/>
      <c r="C19" s="13"/>
      <c r="D19" s="9"/>
      <c r="E19" s="13"/>
      <c r="F19" s="13" t="s">
        <v>15</v>
      </c>
      <c r="G19" s="13"/>
      <c r="H19" s="13"/>
      <c r="I19" s="13"/>
      <c r="J19" s="40">
        <v>1.32</v>
      </c>
      <c r="K19" s="40"/>
      <c r="L19" s="36">
        <v>1.32</v>
      </c>
      <c r="M19" s="36"/>
      <c r="N19" s="17" t="s">
        <v>7</v>
      </c>
      <c r="O19" s="9"/>
    </row>
    <row r="20" spans="1:16" ht="14.25" x14ac:dyDescent="0.2">
      <c r="A20" s="14"/>
      <c r="B20" s="9"/>
      <c r="C20" s="13"/>
      <c r="D20" s="9"/>
      <c r="E20" s="13"/>
      <c r="F20" s="19" t="s">
        <v>481</v>
      </c>
      <c r="G20" s="13"/>
      <c r="H20" s="13"/>
      <c r="I20" s="13"/>
      <c r="J20" s="13"/>
      <c r="K20" s="9"/>
      <c r="L20" s="9"/>
      <c r="M20" s="9"/>
      <c r="N20" s="9"/>
      <c r="O20" s="9"/>
    </row>
    <row r="21" spans="1:16" ht="14.25" x14ac:dyDescent="0.2">
      <c r="A21" s="14"/>
      <c r="B21" s="20"/>
      <c r="C21" s="21"/>
      <c r="D21" s="22"/>
      <c r="E21" s="22"/>
      <c r="F21" s="22"/>
      <c r="G21" s="22"/>
      <c r="H21" s="22"/>
      <c r="I21" s="22"/>
      <c r="J21" s="22"/>
      <c r="K21" s="9"/>
      <c r="L21" s="9"/>
      <c r="M21" s="9"/>
      <c r="N21" s="9"/>
      <c r="O21" s="9"/>
    </row>
    <row r="22" spans="1:16" ht="21.75" customHeight="1" x14ac:dyDescent="0.2">
      <c r="A22" s="37" t="s">
        <v>3</v>
      </c>
      <c r="B22" s="37" t="s">
        <v>16</v>
      </c>
      <c r="C22" s="37" t="s">
        <v>17</v>
      </c>
      <c r="D22" s="35" t="s">
        <v>19</v>
      </c>
      <c r="E22" s="35"/>
      <c r="F22" s="35"/>
      <c r="G22" s="35" t="s">
        <v>22</v>
      </c>
      <c r="H22" s="35"/>
      <c r="I22" s="35"/>
      <c r="J22" s="37" t="s">
        <v>18</v>
      </c>
      <c r="K22" s="37"/>
      <c r="L22" s="35" t="s">
        <v>23</v>
      </c>
      <c r="M22" s="35"/>
      <c r="N22" s="35"/>
      <c r="O22" s="23" t="s">
        <v>24</v>
      </c>
    </row>
    <row r="23" spans="1:16" ht="33" customHeight="1" x14ac:dyDescent="0.2">
      <c r="A23" s="37"/>
      <c r="B23" s="37"/>
      <c r="C23" s="37"/>
      <c r="D23" s="35" t="s">
        <v>8</v>
      </c>
      <c r="E23" s="23" t="s">
        <v>20</v>
      </c>
      <c r="F23" s="24" t="s">
        <v>21</v>
      </c>
      <c r="G23" s="35" t="s">
        <v>8</v>
      </c>
      <c r="H23" s="23" t="s">
        <v>20</v>
      </c>
      <c r="I23" s="24" t="s">
        <v>21</v>
      </c>
      <c r="J23" s="24" t="s">
        <v>10</v>
      </c>
      <c r="K23" s="24" t="s">
        <v>11</v>
      </c>
      <c r="L23" s="35" t="s">
        <v>8</v>
      </c>
      <c r="M23" s="23" t="s">
        <v>20</v>
      </c>
      <c r="N23" s="24" t="s">
        <v>21</v>
      </c>
      <c r="O23" s="23" t="s">
        <v>25</v>
      </c>
    </row>
    <row r="24" spans="1:16" ht="27.75" customHeight="1" x14ac:dyDescent="0.2">
      <c r="A24" s="37"/>
      <c r="B24" s="37"/>
      <c r="C24" s="37"/>
      <c r="D24" s="35"/>
      <c r="E24" s="24" t="s">
        <v>12</v>
      </c>
      <c r="F24" s="23" t="s">
        <v>13</v>
      </c>
      <c r="G24" s="35"/>
      <c r="H24" s="24" t="s">
        <v>12</v>
      </c>
      <c r="I24" s="23" t="s">
        <v>13</v>
      </c>
      <c r="J24" s="23" t="s">
        <v>12</v>
      </c>
      <c r="K24" s="24" t="s">
        <v>13</v>
      </c>
      <c r="L24" s="35"/>
      <c r="M24" s="24" t="s">
        <v>12</v>
      </c>
      <c r="N24" s="23" t="s">
        <v>13</v>
      </c>
      <c r="O24" s="23" t="s">
        <v>26</v>
      </c>
    </row>
    <row r="25" spans="1:16" s="6" customFormat="1" ht="14.25" x14ac:dyDescent="0.2">
      <c r="A25" s="42">
        <v>1</v>
      </c>
      <c r="B25" s="42">
        <v>2</v>
      </c>
      <c r="C25" s="42">
        <v>3</v>
      </c>
      <c r="D25" s="42">
        <v>4</v>
      </c>
      <c r="E25" s="42">
        <v>5</v>
      </c>
      <c r="F25" s="42">
        <v>6</v>
      </c>
      <c r="G25" s="42">
        <v>7</v>
      </c>
      <c r="H25" s="42">
        <v>8</v>
      </c>
      <c r="I25" s="42">
        <v>9</v>
      </c>
      <c r="J25" s="42">
        <v>10</v>
      </c>
      <c r="K25" s="42">
        <v>11</v>
      </c>
      <c r="L25" s="42">
        <v>12</v>
      </c>
      <c r="M25" s="42">
        <v>13</v>
      </c>
      <c r="N25" s="42">
        <v>14</v>
      </c>
      <c r="O25" s="42">
        <v>15</v>
      </c>
    </row>
    <row r="26" spans="1:16" s="6" customFormat="1" ht="199.5" x14ac:dyDescent="0.2">
      <c r="A26" s="43">
        <v>1</v>
      </c>
      <c r="B26" s="44" t="s">
        <v>37</v>
      </c>
      <c r="C26" s="45">
        <v>1</v>
      </c>
      <c r="D26" s="46">
        <v>182.75</v>
      </c>
      <c r="E26" s="47" t="s">
        <v>38</v>
      </c>
      <c r="F26" s="47" t="s">
        <v>39</v>
      </c>
      <c r="G26" s="46">
        <v>183</v>
      </c>
      <c r="H26" s="47" t="s">
        <v>40</v>
      </c>
      <c r="I26" s="47" t="s">
        <v>41</v>
      </c>
      <c r="J26" s="47" t="s">
        <v>42</v>
      </c>
      <c r="K26" s="47" t="s">
        <v>43</v>
      </c>
      <c r="L26" s="46">
        <v>2675</v>
      </c>
      <c r="M26" s="47" t="s">
        <v>44</v>
      </c>
      <c r="N26" s="47" t="s">
        <v>45</v>
      </c>
      <c r="O26" s="47" t="s">
        <v>46</v>
      </c>
    </row>
    <row r="27" spans="1:16" s="6" customFormat="1" ht="14.25" x14ac:dyDescent="0.2">
      <c r="A27" s="48" t="s">
        <v>47</v>
      </c>
      <c r="B27" s="49" t="s">
        <v>48</v>
      </c>
      <c r="C27" s="50"/>
      <c r="D27" s="51">
        <v>0.9</v>
      </c>
      <c r="E27" s="52"/>
      <c r="F27" s="52"/>
      <c r="G27" s="52">
        <v>88</v>
      </c>
      <c r="H27" s="52"/>
      <c r="I27" s="52"/>
      <c r="J27" s="52"/>
      <c r="K27" s="51">
        <v>0.9</v>
      </c>
      <c r="L27" s="52">
        <v>1821</v>
      </c>
      <c r="M27" s="52"/>
      <c r="N27" s="52"/>
      <c r="O27" s="52"/>
      <c r="P27" s="41"/>
    </row>
    <row r="28" spans="1:16" s="6" customFormat="1" ht="14.25" x14ac:dyDescent="0.2">
      <c r="A28" s="48" t="s">
        <v>47</v>
      </c>
      <c r="B28" s="49" t="s">
        <v>49</v>
      </c>
      <c r="C28" s="50"/>
      <c r="D28" s="51">
        <v>0.46</v>
      </c>
      <c r="E28" s="52"/>
      <c r="F28" s="52"/>
      <c r="G28" s="52">
        <v>45</v>
      </c>
      <c r="H28" s="52"/>
      <c r="I28" s="52"/>
      <c r="J28" s="52"/>
      <c r="K28" s="51">
        <v>0.46</v>
      </c>
      <c r="L28" s="52">
        <v>931</v>
      </c>
      <c r="M28" s="52"/>
      <c r="N28" s="52"/>
      <c r="O28" s="52"/>
      <c r="P28" s="41"/>
    </row>
    <row r="29" spans="1:16" s="6" customFormat="1" ht="14.25" x14ac:dyDescent="0.2">
      <c r="A29" s="48" t="s">
        <v>47</v>
      </c>
      <c r="B29" s="49" t="s">
        <v>50</v>
      </c>
      <c r="C29" s="50"/>
      <c r="D29" s="52"/>
      <c r="E29" s="52"/>
      <c r="F29" s="52"/>
      <c r="G29" s="52">
        <v>316</v>
      </c>
      <c r="H29" s="52"/>
      <c r="I29" s="52"/>
      <c r="J29" s="52"/>
      <c r="K29" s="52"/>
      <c r="L29" s="52">
        <v>5427</v>
      </c>
      <c r="M29" s="52"/>
      <c r="N29" s="52"/>
      <c r="O29" s="52"/>
      <c r="P29" s="41"/>
    </row>
    <row r="30" spans="1:16" s="6" customFormat="1" ht="85.5" x14ac:dyDescent="0.2">
      <c r="A30" s="43">
        <v>2</v>
      </c>
      <c r="B30" s="44" t="s">
        <v>51</v>
      </c>
      <c r="C30" s="45">
        <v>1</v>
      </c>
      <c r="D30" s="46">
        <v>2414.12</v>
      </c>
      <c r="E30" s="47" t="s">
        <v>52</v>
      </c>
      <c r="F30" s="46"/>
      <c r="G30" s="46">
        <v>2414</v>
      </c>
      <c r="H30" s="47" t="s">
        <v>53</v>
      </c>
      <c r="I30" s="46"/>
      <c r="J30" s="47" t="s">
        <v>54</v>
      </c>
      <c r="K30" s="46"/>
      <c r="L30" s="46">
        <v>14195</v>
      </c>
      <c r="M30" s="47" t="s">
        <v>55</v>
      </c>
      <c r="N30" s="46"/>
      <c r="O30" s="46"/>
    </row>
    <row r="31" spans="1:16" s="6" customFormat="1" ht="199.5" x14ac:dyDescent="0.2">
      <c r="A31" s="43">
        <v>3</v>
      </c>
      <c r="B31" s="44" t="s">
        <v>56</v>
      </c>
      <c r="C31" s="45">
        <v>1</v>
      </c>
      <c r="D31" s="46">
        <v>13.09</v>
      </c>
      <c r="E31" s="47" t="s">
        <v>57</v>
      </c>
      <c r="F31" s="47" t="s">
        <v>58</v>
      </c>
      <c r="G31" s="46">
        <v>13</v>
      </c>
      <c r="H31" s="46">
        <v>12</v>
      </c>
      <c r="I31" s="46">
        <v>1</v>
      </c>
      <c r="J31" s="47" t="s">
        <v>59</v>
      </c>
      <c r="K31" s="47" t="s">
        <v>60</v>
      </c>
      <c r="L31" s="46">
        <v>255</v>
      </c>
      <c r="M31" s="47" t="s">
        <v>61</v>
      </c>
      <c r="N31" s="47" t="s">
        <v>62</v>
      </c>
      <c r="O31" s="47" t="s">
        <v>63</v>
      </c>
    </row>
    <row r="32" spans="1:16" s="6" customFormat="1" ht="14.25" x14ac:dyDescent="0.2">
      <c r="A32" s="48" t="s">
        <v>47</v>
      </c>
      <c r="B32" s="49" t="s">
        <v>64</v>
      </c>
      <c r="C32" s="50"/>
      <c r="D32" s="51">
        <v>0.9</v>
      </c>
      <c r="E32" s="52"/>
      <c r="F32" s="52"/>
      <c r="G32" s="52">
        <v>11</v>
      </c>
      <c r="H32" s="52"/>
      <c r="I32" s="52"/>
      <c r="J32" s="52"/>
      <c r="K32" s="51">
        <v>0.9</v>
      </c>
      <c r="L32" s="52">
        <v>224</v>
      </c>
      <c r="M32" s="52"/>
      <c r="N32" s="52"/>
      <c r="O32" s="52"/>
      <c r="P32" s="41"/>
    </row>
    <row r="33" spans="1:16" s="6" customFormat="1" ht="14.25" x14ac:dyDescent="0.2">
      <c r="A33" s="48" t="s">
        <v>47</v>
      </c>
      <c r="B33" s="49" t="s">
        <v>65</v>
      </c>
      <c r="C33" s="50"/>
      <c r="D33" s="51">
        <v>0.46</v>
      </c>
      <c r="E33" s="52"/>
      <c r="F33" s="52"/>
      <c r="G33" s="52">
        <v>6</v>
      </c>
      <c r="H33" s="52"/>
      <c r="I33" s="52"/>
      <c r="J33" s="52"/>
      <c r="K33" s="51">
        <v>0.46</v>
      </c>
      <c r="L33" s="52">
        <v>115</v>
      </c>
      <c r="M33" s="52"/>
      <c r="N33" s="52"/>
      <c r="O33" s="52"/>
      <c r="P33" s="41"/>
    </row>
    <row r="34" spans="1:16" s="6" customFormat="1" ht="14.25" x14ac:dyDescent="0.2">
      <c r="A34" s="48" t="s">
        <v>47</v>
      </c>
      <c r="B34" s="49" t="s">
        <v>50</v>
      </c>
      <c r="C34" s="50"/>
      <c r="D34" s="52"/>
      <c r="E34" s="52"/>
      <c r="F34" s="52"/>
      <c r="G34" s="52">
        <v>30</v>
      </c>
      <c r="H34" s="52"/>
      <c r="I34" s="52"/>
      <c r="J34" s="52"/>
      <c r="K34" s="52"/>
      <c r="L34" s="52">
        <v>594</v>
      </c>
      <c r="M34" s="52"/>
      <c r="N34" s="52"/>
      <c r="O34" s="52"/>
      <c r="P34" s="41"/>
    </row>
    <row r="35" spans="1:16" s="6" customFormat="1" ht="114" x14ac:dyDescent="0.2">
      <c r="A35" s="43">
        <v>4</v>
      </c>
      <c r="B35" s="44" t="s">
        <v>66</v>
      </c>
      <c r="C35" s="45">
        <v>1</v>
      </c>
      <c r="D35" s="46">
        <v>1069.73</v>
      </c>
      <c r="E35" s="47" t="s">
        <v>67</v>
      </c>
      <c r="F35" s="46"/>
      <c r="G35" s="46">
        <v>1070</v>
      </c>
      <c r="H35" s="47" t="s">
        <v>68</v>
      </c>
      <c r="I35" s="46"/>
      <c r="J35" s="47" t="s">
        <v>69</v>
      </c>
      <c r="K35" s="46"/>
      <c r="L35" s="46">
        <v>6290</v>
      </c>
      <c r="M35" s="47" t="s">
        <v>70</v>
      </c>
      <c r="N35" s="46"/>
      <c r="O35" s="46"/>
    </row>
    <row r="36" spans="1:16" s="6" customFormat="1" ht="199.5" x14ac:dyDescent="0.2">
      <c r="A36" s="43">
        <v>5</v>
      </c>
      <c r="B36" s="44" t="s">
        <v>71</v>
      </c>
      <c r="C36" s="45">
        <v>5.0000000000000001E-3</v>
      </c>
      <c r="D36" s="46">
        <v>3048.55</v>
      </c>
      <c r="E36" s="47" t="s">
        <v>72</v>
      </c>
      <c r="F36" s="47" t="s">
        <v>73</v>
      </c>
      <c r="G36" s="46">
        <v>15</v>
      </c>
      <c r="H36" s="47" t="s">
        <v>74</v>
      </c>
      <c r="I36" s="47" t="s">
        <v>75</v>
      </c>
      <c r="J36" s="47" t="s">
        <v>76</v>
      </c>
      <c r="K36" s="47" t="s">
        <v>77</v>
      </c>
      <c r="L36" s="46">
        <v>268</v>
      </c>
      <c r="M36" s="47" t="s">
        <v>78</v>
      </c>
      <c r="N36" s="47" t="s">
        <v>79</v>
      </c>
      <c r="O36" s="47" t="s">
        <v>80</v>
      </c>
    </row>
    <row r="37" spans="1:16" s="6" customFormat="1" ht="14.25" x14ac:dyDescent="0.2">
      <c r="A37" s="48" t="s">
        <v>47</v>
      </c>
      <c r="B37" s="49" t="s">
        <v>81</v>
      </c>
      <c r="C37" s="50"/>
      <c r="D37" s="51">
        <v>0.97</v>
      </c>
      <c r="E37" s="52"/>
      <c r="F37" s="52"/>
      <c r="G37" s="52">
        <v>11</v>
      </c>
      <c r="H37" s="52"/>
      <c r="I37" s="52"/>
      <c r="J37" s="52"/>
      <c r="K37" s="51">
        <v>0.97</v>
      </c>
      <c r="L37" s="52">
        <v>223</v>
      </c>
      <c r="M37" s="52"/>
      <c r="N37" s="52"/>
      <c r="O37" s="52"/>
      <c r="P37" s="41"/>
    </row>
    <row r="38" spans="1:16" s="6" customFormat="1" ht="14.25" x14ac:dyDescent="0.2">
      <c r="A38" s="48" t="s">
        <v>47</v>
      </c>
      <c r="B38" s="49" t="s">
        <v>82</v>
      </c>
      <c r="C38" s="50"/>
      <c r="D38" s="51">
        <v>0.51</v>
      </c>
      <c r="E38" s="52"/>
      <c r="F38" s="52"/>
      <c r="G38" s="52">
        <v>6</v>
      </c>
      <c r="H38" s="52"/>
      <c r="I38" s="52"/>
      <c r="J38" s="52"/>
      <c r="K38" s="51">
        <v>0.51</v>
      </c>
      <c r="L38" s="52">
        <v>117</v>
      </c>
      <c r="M38" s="52"/>
      <c r="N38" s="52"/>
      <c r="O38" s="52"/>
      <c r="P38" s="41"/>
    </row>
    <row r="39" spans="1:16" s="6" customFormat="1" ht="14.25" x14ac:dyDescent="0.2">
      <c r="A39" s="48" t="s">
        <v>47</v>
      </c>
      <c r="B39" s="49" t="s">
        <v>50</v>
      </c>
      <c r="C39" s="50"/>
      <c r="D39" s="52"/>
      <c r="E39" s="52"/>
      <c r="F39" s="52"/>
      <c r="G39" s="52">
        <v>32</v>
      </c>
      <c r="H39" s="52"/>
      <c r="I39" s="52"/>
      <c r="J39" s="52"/>
      <c r="K39" s="52"/>
      <c r="L39" s="52">
        <v>608</v>
      </c>
      <c r="M39" s="52"/>
      <c r="N39" s="52"/>
      <c r="O39" s="52"/>
      <c r="P39" s="41"/>
    </row>
    <row r="40" spans="1:16" s="6" customFormat="1" ht="114" x14ac:dyDescent="0.2">
      <c r="A40" s="43">
        <v>6</v>
      </c>
      <c r="B40" s="44" t="s">
        <v>83</v>
      </c>
      <c r="C40" s="45">
        <v>1</v>
      </c>
      <c r="D40" s="46">
        <v>273.20999999999998</v>
      </c>
      <c r="E40" s="47" t="s">
        <v>84</v>
      </c>
      <c r="F40" s="46"/>
      <c r="G40" s="46">
        <v>273</v>
      </c>
      <c r="H40" s="47" t="s">
        <v>85</v>
      </c>
      <c r="I40" s="46"/>
      <c r="J40" s="47" t="s">
        <v>86</v>
      </c>
      <c r="K40" s="46"/>
      <c r="L40" s="46">
        <v>1606</v>
      </c>
      <c r="M40" s="47" t="s">
        <v>87</v>
      </c>
      <c r="N40" s="46"/>
      <c r="O40" s="46"/>
    </row>
    <row r="41" spans="1:16" s="6" customFormat="1" ht="185.25" x14ac:dyDescent="0.2">
      <c r="A41" s="43">
        <v>7</v>
      </c>
      <c r="B41" s="44" t="s">
        <v>88</v>
      </c>
      <c r="C41" s="45">
        <v>1</v>
      </c>
      <c r="D41" s="46">
        <v>34.96</v>
      </c>
      <c r="E41" s="47" t="s">
        <v>89</v>
      </c>
      <c r="F41" s="47" t="s">
        <v>90</v>
      </c>
      <c r="G41" s="46">
        <v>35</v>
      </c>
      <c r="H41" s="47" t="s">
        <v>91</v>
      </c>
      <c r="I41" s="47" t="s">
        <v>92</v>
      </c>
      <c r="J41" s="47" t="s">
        <v>93</v>
      </c>
      <c r="K41" s="47" t="s">
        <v>94</v>
      </c>
      <c r="L41" s="46">
        <v>387</v>
      </c>
      <c r="M41" s="47" t="s">
        <v>95</v>
      </c>
      <c r="N41" s="47" t="s">
        <v>96</v>
      </c>
      <c r="O41" s="47" t="s">
        <v>97</v>
      </c>
    </row>
    <row r="42" spans="1:16" s="6" customFormat="1" ht="14.25" x14ac:dyDescent="0.2">
      <c r="A42" s="48" t="s">
        <v>47</v>
      </c>
      <c r="B42" s="49" t="s">
        <v>98</v>
      </c>
      <c r="C42" s="50"/>
      <c r="D42" s="51">
        <v>0.9</v>
      </c>
      <c r="E42" s="52"/>
      <c r="F42" s="52"/>
      <c r="G42" s="52">
        <v>6</v>
      </c>
      <c r="H42" s="52"/>
      <c r="I42" s="52"/>
      <c r="J42" s="52"/>
      <c r="K42" s="51">
        <v>0.9</v>
      </c>
      <c r="L42" s="52">
        <v>125</v>
      </c>
      <c r="M42" s="52"/>
      <c r="N42" s="52"/>
      <c r="O42" s="52"/>
      <c r="P42" s="41"/>
    </row>
    <row r="43" spans="1:16" s="6" customFormat="1" ht="14.25" x14ac:dyDescent="0.2">
      <c r="A43" s="48" t="s">
        <v>47</v>
      </c>
      <c r="B43" s="49" t="s">
        <v>99</v>
      </c>
      <c r="C43" s="50"/>
      <c r="D43" s="51">
        <v>0.46</v>
      </c>
      <c r="E43" s="52"/>
      <c r="F43" s="52"/>
      <c r="G43" s="52">
        <v>3</v>
      </c>
      <c r="H43" s="52"/>
      <c r="I43" s="52"/>
      <c r="J43" s="52"/>
      <c r="K43" s="51">
        <v>0.46</v>
      </c>
      <c r="L43" s="52">
        <v>64</v>
      </c>
      <c r="M43" s="52"/>
      <c r="N43" s="52"/>
      <c r="O43" s="52"/>
      <c r="P43" s="41"/>
    </row>
    <row r="44" spans="1:16" s="6" customFormat="1" ht="14.25" x14ac:dyDescent="0.2">
      <c r="A44" s="48" t="s">
        <v>47</v>
      </c>
      <c r="B44" s="49" t="s">
        <v>50</v>
      </c>
      <c r="C44" s="50"/>
      <c r="D44" s="52"/>
      <c r="E44" s="52"/>
      <c r="F44" s="52"/>
      <c r="G44" s="52">
        <v>44</v>
      </c>
      <c r="H44" s="52"/>
      <c r="I44" s="52"/>
      <c r="J44" s="52"/>
      <c r="K44" s="52"/>
      <c r="L44" s="52">
        <v>576</v>
      </c>
      <c r="M44" s="52"/>
      <c r="N44" s="52"/>
      <c r="O44" s="52"/>
      <c r="P44" s="41"/>
    </row>
    <row r="45" spans="1:16" s="6" customFormat="1" ht="71.25" x14ac:dyDescent="0.2">
      <c r="A45" s="43">
        <v>8</v>
      </c>
      <c r="B45" s="44" t="s">
        <v>100</v>
      </c>
      <c r="C45" s="45">
        <v>-0.01</v>
      </c>
      <c r="D45" s="46">
        <v>28.22</v>
      </c>
      <c r="E45" s="47" t="s">
        <v>101</v>
      </c>
      <c r="F45" s="46"/>
      <c r="G45" s="46"/>
      <c r="H45" s="46"/>
      <c r="I45" s="46"/>
      <c r="J45" s="47" t="s">
        <v>102</v>
      </c>
      <c r="K45" s="46"/>
      <c r="L45" s="46">
        <v>-3</v>
      </c>
      <c r="M45" s="47" t="s">
        <v>103</v>
      </c>
      <c r="N45" s="46"/>
      <c r="O45" s="46"/>
    </row>
    <row r="46" spans="1:16" s="6" customFormat="1" ht="71.25" x14ac:dyDescent="0.2">
      <c r="A46" s="43">
        <v>9</v>
      </c>
      <c r="B46" s="44" t="s">
        <v>104</v>
      </c>
      <c r="C46" s="45">
        <v>-0.95</v>
      </c>
      <c r="D46" s="46">
        <v>15.13</v>
      </c>
      <c r="E46" s="47" t="s">
        <v>105</v>
      </c>
      <c r="F46" s="46"/>
      <c r="G46" s="46">
        <v>-14</v>
      </c>
      <c r="H46" s="47" t="s">
        <v>106</v>
      </c>
      <c r="I46" s="46"/>
      <c r="J46" s="47" t="s">
        <v>107</v>
      </c>
      <c r="K46" s="46"/>
      <c r="L46" s="46">
        <v>-121</v>
      </c>
      <c r="M46" s="47" t="s">
        <v>108</v>
      </c>
      <c r="N46" s="46"/>
      <c r="O46" s="46"/>
    </row>
    <row r="47" spans="1:16" s="6" customFormat="1" ht="85.5" x14ac:dyDescent="0.2">
      <c r="A47" s="43">
        <v>10</v>
      </c>
      <c r="B47" s="44" t="s">
        <v>109</v>
      </c>
      <c r="C47" s="45">
        <v>-1E-3</v>
      </c>
      <c r="D47" s="46">
        <v>5941.89</v>
      </c>
      <c r="E47" s="47" t="s">
        <v>110</v>
      </c>
      <c r="F47" s="46"/>
      <c r="G47" s="46">
        <v>-6</v>
      </c>
      <c r="H47" s="47" t="s">
        <v>111</v>
      </c>
      <c r="I47" s="46"/>
      <c r="J47" s="47" t="s">
        <v>112</v>
      </c>
      <c r="K47" s="46"/>
      <c r="L47" s="46">
        <v>-82</v>
      </c>
      <c r="M47" s="47" t="s">
        <v>113</v>
      </c>
      <c r="N47" s="46"/>
      <c r="O47" s="46"/>
    </row>
    <row r="48" spans="1:16" s="6" customFormat="1" ht="99.75" x14ac:dyDescent="0.2">
      <c r="A48" s="43">
        <v>11</v>
      </c>
      <c r="B48" s="44" t="s">
        <v>114</v>
      </c>
      <c r="C48" s="45">
        <v>1</v>
      </c>
      <c r="D48" s="46">
        <v>95.41</v>
      </c>
      <c r="E48" s="47" t="s">
        <v>115</v>
      </c>
      <c r="F48" s="46"/>
      <c r="G48" s="46">
        <v>95</v>
      </c>
      <c r="H48" s="47" t="s">
        <v>116</v>
      </c>
      <c r="I48" s="46"/>
      <c r="J48" s="47" t="s">
        <v>117</v>
      </c>
      <c r="K48" s="46"/>
      <c r="L48" s="46">
        <v>561</v>
      </c>
      <c r="M48" s="47" t="s">
        <v>118</v>
      </c>
      <c r="N48" s="46"/>
      <c r="O48" s="46"/>
    </row>
    <row r="49" spans="1:16" s="6" customFormat="1" ht="199.5" x14ac:dyDescent="0.2">
      <c r="A49" s="43">
        <v>12</v>
      </c>
      <c r="B49" s="44" t="s">
        <v>56</v>
      </c>
      <c r="C49" s="45">
        <v>1</v>
      </c>
      <c r="D49" s="46">
        <v>13.09</v>
      </c>
      <c r="E49" s="47" t="s">
        <v>57</v>
      </c>
      <c r="F49" s="47" t="s">
        <v>58</v>
      </c>
      <c r="G49" s="46">
        <v>13</v>
      </c>
      <c r="H49" s="46">
        <v>12</v>
      </c>
      <c r="I49" s="46">
        <v>1</v>
      </c>
      <c r="J49" s="47" t="s">
        <v>59</v>
      </c>
      <c r="K49" s="47" t="s">
        <v>60</v>
      </c>
      <c r="L49" s="46">
        <v>255</v>
      </c>
      <c r="M49" s="47" t="s">
        <v>61</v>
      </c>
      <c r="N49" s="47" t="s">
        <v>62</v>
      </c>
      <c r="O49" s="47" t="s">
        <v>63</v>
      </c>
    </row>
    <row r="50" spans="1:16" s="6" customFormat="1" ht="14.25" x14ac:dyDescent="0.2">
      <c r="A50" s="48" t="s">
        <v>47</v>
      </c>
      <c r="B50" s="49" t="s">
        <v>64</v>
      </c>
      <c r="C50" s="50"/>
      <c r="D50" s="51">
        <v>0.9</v>
      </c>
      <c r="E50" s="52"/>
      <c r="F50" s="52"/>
      <c r="G50" s="52">
        <v>11</v>
      </c>
      <c r="H50" s="52"/>
      <c r="I50" s="52"/>
      <c r="J50" s="52"/>
      <c r="K50" s="51">
        <v>0.9</v>
      </c>
      <c r="L50" s="52">
        <v>224</v>
      </c>
      <c r="M50" s="52"/>
      <c r="N50" s="52"/>
      <c r="O50" s="52"/>
      <c r="P50" s="41"/>
    </row>
    <row r="51" spans="1:16" s="6" customFormat="1" ht="14.25" x14ac:dyDescent="0.2">
      <c r="A51" s="48" t="s">
        <v>47</v>
      </c>
      <c r="B51" s="49" t="s">
        <v>65</v>
      </c>
      <c r="C51" s="50"/>
      <c r="D51" s="51">
        <v>0.46</v>
      </c>
      <c r="E51" s="52"/>
      <c r="F51" s="52"/>
      <c r="G51" s="52">
        <v>6</v>
      </c>
      <c r="H51" s="52"/>
      <c r="I51" s="52"/>
      <c r="J51" s="52"/>
      <c r="K51" s="51">
        <v>0.46</v>
      </c>
      <c r="L51" s="52">
        <v>115</v>
      </c>
      <c r="M51" s="52"/>
      <c r="N51" s="52"/>
      <c r="O51" s="52"/>
      <c r="P51" s="41"/>
    </row>
    <row r="52" spans="1:16" s="6" customFormat="1" ht="14.25" x14ac:dyDescent="0.2">
      <c r="A52" s="48" t="s">
        <v>47</v>
      </c>
      <c r="B52" s="49" t="s">
        <v>50</v>
      </c>
      <c r="C52" s="50"/>
      <c r="D52" s="52"/>
      <c r="E52" s="52"/>
      <c r="F52" s="52"/>
      <c r="G52" s="52">
        <v>30</v>
      </c>
      <c r="H52" s="52"/>
      <c r="I52" s="52"/>
      <c r="J52" s="52"/>
      <c r="K52" s="52"/>
      <c r="L52" s="52">
        <v>594</v>
      </c>
      <c r="M52" s="52"/>
      <c r="N52" s="52"/>
      <c r="O52" s="52"/>
      <c r="P52" s="41"/>
    </row>
    <row r="53" spans="1:16" s="6" customFormat="1" ht="114" x14ac:dyDescent="0.2">
      <c r="A53" s="43">
        <v>13</v>
      </c>
      <c r="B53" s="44" t="s">
        <v>119</v>
      </c>
      <c r="C53" s="45">
        <v>1</v>
      </c>
      <c r="D53" s="46">
        <v>331.04</v>
      </c>
      <c r="E53" s="47" t="s">
        <v>120</v>
      </c>
      <c r="F53" s="46"/>
      <c r="G53" s="46">
        <v>331</v>
      </c>
      <c r="H53" s="47" t="s">
        <v>121</v>
      </c>
      <c r="I53" s="46"/>
      <c r="J53" s="47" t="s">
        <v>122</v>
      </c>
      <c r="K53" s="46"/>
      <c r="L53" s="46">
        <v>1947</v>
      </c>
      <c r="M53" s="47" t="s">
        <v>123</v>
      </c>
      <c r="N53" s="46"/>
      <c r="O53" s="46"/>
    </row>
    <row r="54" spans="1:16" s="6" customFormat="1" ht="213.75" x14ac:dyDescent="0.2">
      <c r="A54" s="43">
        <v>14</v>
      </c>
      <c r="B54" s="44" t="s">
        <v>124</v>
      </c>
      <c r="C54" s="45">
        <v>2</v>
      </c>
      <c r="D54" s="46">
        <v>2.83</v>
      </c>
      <c r="E54" s="47" t="s">
        <v>125</v>
      </c>
      <c r="F54" s="46"/>
      <c r="G54" s="46">
        <v>6</v>
      </c>
      <c r="H54" s="46">
        <v>6</v>
      </c>
      <c r="I54" s="46"/>
      <c r="J54" s="47" t="s">
        <v>126</v>
      </c>
      <c r="K54" s="47" t="s">
        <v>127</v>
      </c>
      <c r="L54" s="46">
        <v>116</v>
      </c>
      <c r="M54" s="47" t="s">
        <v>128</v>
      </c>
      <c r="N54" s="46"/>
      <c r="O54" s="46">
        <v>0.59</v>
      </c>
    </row>
    <row r="55" spans="1:16" s="6" customFormat="1" ht="14.25" x14ac:dyDescent="0.2">
      <c r="A55" s="48" t="s">
        <v>47</v>
      </c>
      <c r="B55" s="49" t="s">
        <v>129</v>
      </c>
      <c r="C55" s="50"/>
      <c r="D55" s="51">
        <v>0.9</v>
      </c>
      <c r="E55" s="52"/>
      <c r="F55" s="52"/>
      <c r="G55" s="52">
        <v>5</v>
      </c>
      <c r="H55" s="52"/>
      <c r="I55" s="52"/>
      <c r="J55" s="52"/>
      <c r="K55" s="51">
        <v>0.9</v>
      </c>
      <c r="L55" s="52">
        <v>103</v>
      </c>
      <c r="M55" s="52"/>
      <c r="N55" s="52"/>
      <c r="O55" s="52"/>
      <c r="P55" s="41"/>
    </row>
    <row r="56" spans="1:16" s="6" customFormat="1" ht="14.25" x14ac:dyDescent="0.2">
      <c r="A56" s="48" t="s">
        <v>47</v>
      </c>
      <c r="B56" s="49" t="s">
        <v>130</v>
      </c>
      <c r="C56" s="50"/>
      <c r="D56" s="51">
        <v>0.46</v>
      </c>
      <c r="E56" s="52"/>
      <c r="F56" s="52"/>
      <c r="G56" s="52">
        <v>3</v>
      </c>
      <c r="H56" s="52"/>
      <c r="I56" s="52"/>
      <c r="J56" s="52"/>
      <c r="K56" s="51">
        <v>0.46</v>
      </c>
      <c r="L56" s="52">
        <v>52</v>
      </c>
      <c r="M56" s="52"/>
      <c r="N56" s="52"/>
      <c r="O56" s="52"/>
      <c r="P56" s="41"/>
    </row>
    <row r="57" spans="1:16" s="6" customFormat="1" ht="14.25" x14ac:dyDescent="0.2">
      <c r="A57" s="48" t="s">
        <v>47</v>
      </c>
      <c r="B57" s="49" t="s">
        <v>50</v>
      </c>
      <c r="C57" s="50"/>
      <c r="D57" s="52"/>
      <c r="E57" s="52"/>
      <c r="F57" s="52"/>
      <c r="G57" s="52">
        <v>14</v>
      </c>
      <c r="H57" s="52"/>
      <c r="I57" s="52"/>
      <c r="J57" s="52"/>
      <c r="K57" s="52"/>
      <c r="L57" s="52">
        <v>271</v>
      </c>
      <c r="M57" s="52"/>
      <c r="N57" s="52"/>
      <c r="O57" s="52"/>
      <c r="P57" s="41"/>
    </row>
    <row r="58" spans="1:16" s="6" customFormat="1" ht="99.75" x14ac:dyDescent="0.2">
      <c r="A58" s="43">
        <v>15</v>
      </c>
      <c r="B58" s="44" t="s">
        <v>131</v>
      </c>
      <c r="C58" s="45">
        <v>1</v>
      </c>
      <c r="D58" s="46">
        <v>85.29</v>
      </c>
      <c r="E58" s="47" t="s">
        <v>132</v>
      </c>
      <c r="F58" s="46"/>
      <c r="G58" s="46">
        <v>85</v>
      </c>
      <c r="H58" s="47" t="s">
        <v>133</v>
      </c>
      <c r="I58" s="46"/>
      <c r="J58" s="47" t="s">
        <v>134</v>
      </c>
      <c r="K58" s="46"/>
      <c r="L58" s="46">
        <v>502</v>
      </c>
      <c r="M58" s="47" t="s">
        <v>135</v>
      </c>
      <c r="N58" s="46"/>
      <c r="O58" s="46"/>
    </row>
    <row r="59" spans="1:16" s="6" customFormat="1" ht="171" x14ac:dyDescent="0.2">
      <c r="A59" s="43">
        <v>16</v>
      </c>
      <c r="B59" s="44" t="s">
        <v>136</v>
      </c>
      <c r="C59" s="45">
        <v>1</v>
      </c>
      <c r="D59" s="46">
        <v>14.18</v>
      </c>
      <c r="E59" s="47" t="s">
        <v>137</v>
      </c>
      <c r="F59" s="46"/>
      <c r="G59" s="46">
        <v>14</v>
      </c>
      <c r="H59" s="46">
        <v>14</v>
      </c>
      <c r="I59" s="46"/>
      <c r="J59" s="47" t="s">
        <v>138</v>
      </c>
      <c r="K59" s="47" t="s">
        <v>127</v>
      </c>
      <c r="L59" s="46">
        <v>290</v>
      </c>
      <c r="M59" s="47" t="s">
        <v>139</v>
      </c>
      <c r="N59" s="46"/>
      <c r="O59" s="46">
        <v>1.39</v>
      </c>
    </row>
    <row r="60" spans="1:16" s="6" customFormat="1" ht="14.25" x14ac:dyDescent="0.2">
      <c r="A60" s="48" t="s">
        <v>47</v>
      </c>
      <c r="B60" s="49" t="s">
        <v>140</v>
      </c>
      <c r="C60" s="50"/>
      <c r="D60" s="51">
        <v>0.97</v>
      </c>
      <c r="E60" s="52"/>
      <c r="F60" s="52"/>
      <c r="G60" s="52">
        <v>14</v>
      </c>
      <c r="H60" s="52"/>
      <c r="I60" s="52"/>
      <c r="J60" s="52"/>
      <c r="K60" s="51">
        <v>0.97</v>
      </c>
      <c r="L60" s="52">
        <v>274</v>
      </c>
      <c r="M60" s="52"/>
      <c r="N60" s="52"/>
      <c r="O60" s="52"/>
      <c r="P60" s="41"/>
    </row>
    <row r="61" spans="1:16" s="6" customFormat="1" ht="14.25" x14ac:dyDescent="0.2">
      <c r="A61" s="48" t="s">
        <v>47</v>
      </c>
      <c r="B61" s="49" t="s">
        <v>141</v>
      </c>
      <c r="C61" s="50"/>
      <c r="D61" s="51">
        <v>0.51</v>
      </c>
      <c r="E61" s="52"/>
      <c r="F61" s="52"/>
      <c r="G61" s="52">
        <v>7</v>
      </c>
      <c r="H61" s="52"/>
      <c r="I61" s="52"/>
      <c r="J61" s="52"/>
      <c r="K61" s="51">
        <v>0.51</v>
      </c>
      <c r="L61" s="52">
        <v>144</v>
      </c>
      <c r="M61" s="52"/>
      <c r="N61" s="52"/>
      <c r="O61" s="52"/>
      <c r="P61" s="41"/>
    </row>
    <row r="62" spans="1:16" s="6" customFormat="1" ht="14.25" x14ac:dyDescent="0.2">
      <c r="A62" s="48" t="s">
        <v>47</v>
      </c>
      <c r="B62" s="49" t="s">
        <v>50</v>
      </c>
      <c r="C62" s="50"/>
      <c r="D62" s="52"/>
      <c r="E62" s="52"/>
      <c r="F62" s="52"/>
      <c r="G62" s="52">
        <v>35</v>
      </c>
      <c r="H62" s="52"/>
      <c r="I62" s="52"/>
      <c r="J62" s="52"/>
      <c r="K62" s="52"/>
      <c r="L62" s="52">
        <v>708</v>
      </c>
      <c r="M62" s="52"/>
      <c r="N62" s="52"/>
      <c r="O62" s="52"/>
      <c r="P62" s="41"/>
    </row>
    <row r="63" spans="1:16" s="6" customFormat="1" ht="114" x14ac:dyDescent="0.2">
      <c r="A63" s="43">
        <v>17</v>
      </c>
      <c r="B63" s="44" t="s">
        <v>142</v>
      </c>
      <c r="C63" s="45">
        <v>1</v>
      </c>
      <c r="D63" s="46">
        <v>187.82</v>
      </c>
      <c r="E63" s="47" t="s">
        <v>143</v>
      </c>
      <c r="F63" s="46"/>
      <c r="G63" s="46">
        <v>188</v>
      </c>
      <c r="H63" s="47" t="s">
        <v>144</v>
      </c>
      <c r="I63" s="46"/>
      <c r="J63" s="47" t="s">
        <v>145</v>
      </c>
      <c r="K63" s="46"/>
      <c r="L63" s="46">
        <v>1104</v>
      </c>
      <c r="M63" s="47" t="s">
        <v>146</v>
      </c>
      <c r="N63" s="46"/>
      <c r="O63" s="46"/>
    </row>
    <row r="64" spans="1:16" s="6" customFormat="1" ht="199.5" x14ac:dyDescent="0.2">
      <c r="A64" s="43">
        <v>18</v>
      </c>
      <c r="B64" s="44" t="s">
        <v>147</v>
      </c>
      <c r="C64" s="45">
        <v>0.02</v>
      </c>
      <c r="D64" s="46">
        <v>575.69000000000005</v>
      </c>
      <c r="E64" s="47" t="s">
        <v>148</v>
      </c>
      <c r="F64" s="47" t="s">
        <v>149</v>
      </c>
      <c r="G64" s="46">
        <v>12</v>
      </c>
      <c r="H64" s="47" t="s">
        <v>150</v>
      </c>
      <c r="I64" s="46"/>
      <c r="J64" s="47" t="s">
        <v>151</v>
      </c>
      <c r="K64" s="47" t="s">
        <v>152</v>
      </c>
      <c r="L64" s="46">
        <v>221</v>
      </c>
      <c r="M64" s="47" t="s">
        <v>153</v>
      </c>
      <c r="N64" s="46">
        <v>1</v>
      </c>
      <c r="O64" s="46">
        <v>0.93</v>
      </c>
    </row>
    <row r="65" spans="1:16" s="6" customFormat="1" ht="14.25" x14ac:dyDescent="0.2">
      <c r="A65" s="48" t="s">
        <v>47</v>
      </c>
      <c r="B65" s="49" t="s">
        <v>154</v>
      </c>
      <c r="C65" s="50"/>
      <c r="D65" s="51">
        <v>0.97</v>
      </c>
      <c r="E65" s="52"/>
      <c r="F65" s="52"/>
      <c r="G65" s="52">
        <v>9</v>
      </c>
      <c r="H65" s="52"/>
      <c r="I65" s="52"/>
      <c r="J65" s="52"/>
      <c r="K65" s="51">
        <v>0.97</v>
      </c>
      <c r="L65" s="52">
        <v>183</v>
      </c>
      <c r="M65" s="52"/>
      <c r="N65" s="52"/>
      <c r="O65" s="52"/>
      <c r="P65" s="41"/>
    </row>
    <row r="66" spans="1:16" s="6" customFormat="1" ht="14.25" x14ac:dyDescent="0.2">
      <c r="A66" s="48" t="s">
        <v>47</v>
      </c>
      <c r="B66" s="49" t="s">
        <v>155</v>
      </c>
      <c r="C66" s="50"/>
      <c r="D66" s="51">
        <v>0.51</v>
      </c>
      <c r="E66" s="52"/>
      <c r="F66" s="52"/>
      <c r="G66" s="52">
        <v>5</v>
      </c>
      <c r="H66" s="52"/>
      <c r="I66" s="52"/>
      <c r="J66" s="52"/>
      <c r="K66" s="51">
        <v>0.51</v>
      </c>
      <c r="L66" s="52">
        <v>96</v>
      </c>
      <c r="M66" s="52"/>
      <c r="N66" s="52"/>
      <c r="O66" s="52"/>
      <c r="P66" s="41"/>
    </row>
    <row r="67" spans="1:16" s="6" customFormat="1" ht="14.25" x14ac:dyDescent="0.2">
      <c r="A67" s="48" t="s">
        <v>47</v>
      </c>
      <c r="B67" s="49" t="s">
        <v>50</v>
      </c>
      <c r="C67" s="50"/>
      <c r="D67" s="52"/>
      <c r="E67" s="52"/>
      <c r="F67" s="52"/>
      <c r="G67" s="52">
        <v>26</v>
      </c>
      <c r="H67" s="52"/>
      <c r="I67" s="52"/>
      <c r="J67" s="52"/>
      <c r="K67" s="52"/>
      <c r="L67" s="52">
        <v>500</v>
      </c>
      <c r="M67" s="52"/>
      <c r="N67" s="52"/>
      <c r="O67" s="52"/>
      <c r="P67" s="41"/>
    </row>
    <row r="68" spans="1:16" s="6" customFormat="1" ht="99.75" x14ac:dyDescent="0.2">
      <c r="A68" s="43">
        <v>19</v>
      </c>
      <c r="B68" s="44" t="s">
        <v>156</v>
      </c>
      <c r="C68" s="45">
        <v>2</v>
      </c>
      <c r="D68" s="46">
        <v>157.16999999999999</v>
      </c>
      <c r="E68" s="47" t="s">
        <v>157</v>
      </c>
      <c r="F68" s="46"/>
      <c r="G68" s="46">
        <v>314</v>
      </c>
      <c r="H68" s="47" t="s">
        <v>158</v>
      </c>
      <c r="I68" s="46"/>
      <c r="J68" s="47" t="s">
        <v>159</v>
      </c>
      <c r="K68" s="46"/>
      <c r="L68" s="46">
        <v>1848</v>
      </c>
      <c r="M68" s="47" t="s">
        <v>160</v>
      </c>
      <c r="N68" s="46"/>
      <c r="O68" s="46"/>
    </row>
    <row r="69" spans="1:16" s="6" customFormat="1" ht="185.25" x14ac:dyDescent="0.2">
      <c r="A69" s="43">
        <v>20</v>
      </c>
      <c r="B69" s="44" t="s">
        <v>161</v>
      </c>
      <c r="C69" s="45">
        <v>0.02</v>
      </c>
      <c r="D69" s="46">
        <v>644.41</v>
      </c>
      <c r="E69" s="47" t="s">
        <v>162</v>
      </c>
      <c r="F69" s="47" t="s">
        <v>163</v>
      </c>
      <c r="G69" s="46">
        <v>13</v>
      </c>
      <c r="H69" s="47" t="s">
        <v>164</v>
      </c>
      <c r="I69" s="47" t="s">
        <v>75</v>
      </c>
      <c r="J69" s="47" t="s">
        <v>165</v>
      </c>
      <c r="K69" s="47" t="s">
        <v>166</v>
      </c>
      <c r="L69" s="46">
        <v>128</v>
      </c>
      <c r="M69" s="47" t="s">
        <v>167</v>
      </c>
      <c r="N69" s="47" t="s">
        <v>168</v>
      </c>
      <c r="O69" s="47" t="s">
        <v>169</v>
      </c>
    </row>
    <row r="70" spans="1:16" s="6" customFormat="1" ht="14.25" x14ac:dyDescent="0.2">
      <c r="A70" s="48" t="s">
        <v>47</v>
      </c>
      <c r="B70" s="49" t="s">
        <v>170</v>
      </c>
      <c r="C70" s="50"/>
      <c r="D70" s="51">
        <v>0.97</v>
      </c>
      <c r="E70" s="52"/>
      <c r="F70" s="52"/>
      <c r="G70" s="52">
        <v>3</v>
      </c>
      <c r="H70" s="52"/>
      <c r="I70" s="52"/>
      <c r="J70" s="52"/>
      <c r="K70" s="51">
        <v>0.97</v>
      </c>
      <c r="L70" s="52">
        <v>55</v>
      </c>
      <c r="M70" s="52"/>
      <c r="N70" s="52"/>
      <c r="O70" s="52"/>
      <c r="P70" s="41"/>
    </row>
    <row r="71" spans="1:16" s="6" customFormat="1" ht="14.25" x14ac:dyDescent="0.2">
      <c r="A71" s="48" t="s">
        <v>47</v>
      </c>
      <c r="B71" s="49" t="s">
        <v>171</v>
      </c>
      <c r="C71" s="50"/>
      <c r="D71" s="51">
        <v>0.51</v>
      </c>
      <c r="E71" s="52"/>
      <c r="F71" s="52"/>
      <c r="G71" s="52">
        <v>2</v>
      </c>
      <c r="H71" s="52"/>
      <c r="I71" s="52"/>
      <c r="J71" s="52"/>
      <c r="K71" s="51">
        <v>0.51</v>
      </c>
      <c r="L71" s="52">
        <v>29</v>
      </c>
      <c r="M71" s="52"/>
      <c r="N71" s="52"/>
      <c r="O71" s="52"/>
      <c r="P71" s="41"/>
    </row>
    <row r="72" spans="1:16" s="6" customFormat="1" ht="14.25" x14ac:dyDescent="0.2">
      <c r="A72" s="48" t="s">
        <v>47</v>
      </c>
      <c r="B72" s="49" t="s">
        <v>50</v>
      </c>
      <c r="C72" s="50"/>
      <c r="D72" s="52"/>
      <c r="E72" s="52"/>
      <c r="F72" s="52"/>
      <c r="G72" s="52">
        <v>18</v>
      </c>
      <c r="H72" s="52"/>
      <c r="I72" s="52"/>
      <c r="J72" s="52"/>
      <c r="K72" s="52"/>
      <c r="L72" s="52">
        <v>212</v>
      </c>
      <c r="M72" s="52"/>
      <c r="N72" s="52"/>
      <c r="O72" s="52"/>
      <c r="P72" s="41"/>
    </row>
    <row r="73" spans="1:16" s="6" customFormat="1" ht="99.75" x14ac:dyDescent="0.2">
      <c r="A73" s="43">
        <v>21</v>
      </c>
      <c r="B73" s="44" t="s">
        <v>172</v>
      </c>
      <c r="C73" s="45">
        <v>1</v>
      </c>
      <c r="D73" s="46">
        <v>139.91999999999999</v>
      </c>
      <c r="E73" s="47" t="s">
        <v>173</v>
      </c>
      <c r="F73" s="46"/>
      <c r="G73" s="46">
        <v>140</v>
      </c>
      <c r="H73" s="47" t="s">
        <v>174</v>
      </c>
      <c r="I73" s="46"/>
      <c r="J73" s="47" t="s">
        <v>175</v>
      </c>
      <c r="K73" s="46"/>
      <c r="L73" s="46">
        <v>823</v>
      </c>
      <c r="M73" s="47" t="s">
        <v>176</v>
      </c>
      <c r="N73" s="46"/>
      <c r="O73" s="46"/>
    </row>
    <row r="74" spans="1:16" s="6" customFormat="1" ht="199.5" x14ac:dyDescent="0.2">
      <c r="A74" s="43">
        <v>22</v>
      </c>
      <c r="B74" s="44" t="s">
        <v>177</v>
      </c>
      <c r="C74" s="45">
        <v>3</v>
      </c>
      <c r="D74" s="46">
        <v>22.51</v>
      </c>
      <c r="E74" s="47" t="s">
        <v>178</v>
      </c>
      <c r="F74" s="46"/>
      <c r="G74" s="46">
        <v>68</v>
      </c>
      <c r="H74" s="47" t="s">
        <v>179</v>
      </c>
      <c r="I74" s="46"/>
      <c r="J74" s="47" t="s">
        <v>180</v>
      </c>
      <c r="K74" s="47" t="s">
        <v>127</v>
      </c>
      <c r="L74" s="46">
        <v>872</v>
      </c>
      <c r="M74" s="47" t="s">
        <v>181</v>
      </c>
      <c r="N74" s="46"/>
      <c r="O74" s="46">
        <v>4.05</v>
      </c>
    </row>
    <row r="75" spans="1:16" s="6" customFormat="1" ht="14.25" x14ac:dyDescent="0.2">
      <c r="A75" s="48" t="s">
        <v>47</v>
      </c>
      <c r="B75" s="49" t="s">
        <v>182</v>
      </c>
      <c r="C75" s="50"/>
      <c r="D75" s="51">
        <v>0.95</v>
      </c>
      <c r="E75" s="52"/>
      <c r="F75" s="52"/>
      <c r="G75" s="52">
        <v>31</v>
      </c>
      <c r="H75" s="52"/>
      <c r="I75" s="52"/>
      <c r="J75" s="52"/>
      <c r="K75" s="51">
        <v>0.95</v>
      </c>
      <c r="L75" s="52">
        <v>643</v>
      </c>
      <c r="M75" s="52"/>
      <c r="N75" s="52"/>
      <c r="O75" s="52"/>
      <c r="P75" s="41"/>
    </row>
    <row r="76" spans="1:16" s="6" customFormat="1" ht="14.25" x14ac:dyDescent="0.2">
      <c r="A76" s="48" t="s">
        <v>47</v>
      </c>
      <c r="B76" s="49" t="s">
        <v>183</v>
      </c>
      <c r="C76" s="50"/>
      <c r="D76" s="51">
        <v>0.53</v>
      </c>
      <c r="E76" s="52"/>
      <c r="F76" s="52"/>
      <c r="G76" s="52">
        <v>17</v>
      </c>
      <c r="H76" s="52"/>
      <c r="I76" s="52"/>
      <c r="J76" s="52"/>
      <c r="K76" s="51">
        <v>0.53</v>
      </c>
      <c r="L76" s="52">
        <v>359</v>
      </c>
      <c r="M76" s="52"/>
      <c r="N76" s="52"/>
      <c r="O76" s="52"/>
      <c r="P76" s="41"/>
    </row>
    <row r="77" spans="1:16" s="6" customFormat="1" ht="14.25" x14ac:dyDescent="0.2">
      <c r="A77" s="48" t="s">
        <v>47</v>
      </c>
      <c r="B77" s="49" t="s">
        <v>50</v>
      </c>
      <c r="C77" s="50"/>
      <c r="D77" s="52"/>
      <c r="E77" s="52"/>
      <c r="F77" s="52"/>
      <c r="G77" s="52">
        <v>116</v>
      </c>
      <c r="H77" s="52"/>
      <c r="I77" s="52"/>
      <c r="J77" s="52"/>
      <c r="K77" s="52"/>
      <c r="L77" s="52">
        <v>1874</v>
      </c>
      <c r="M77" s="52"/>
      <c r="N77" s="52"/>
      <c r="O77" s="52"/>
      <c r="P77" s="41"/>
    </row>
    <row r="78" spans="1:16" s="6" customFormat="1" ht="85.5" x14ac:dyDescent="0.2">
      <c r="A78" s="43">
        <v>23</v>
      </c>
      <c r="B78" s="44" t="s">
        <v>184</v>
      </c>
      <c r="C78" s="45">
        <v>1</v>
      </c>
      <c r="D78" s="46">
        <v>2.85</v>
      </c>
      <c r="E78" s="47" t="s">
        <v>185</v>
      </c>
      <c r="F78" s="46"/>
      <c r="G78" s="46">
        <v>3</v>
      </c>
      <c r="H78" s="47" t="s">
        <v>186</v>
      </c>
      <c r="I78" s="46"/>
      <c r="J78" s="47" t="s">
        <v>187</v>
      </c>
      <c r="K78" s="46"/>
      <c r="L78" s="46">
        <v>17</v>
      </c>
      <c r="M78" s="47" t="s">
        <v>188</v>
      </c>
      <c r="N78" s="46"/>
      <c r="O78" s="46"/>
    </row>
    <row r="79" spans="1:16" s="6" customFormat="1" ht="85.5" x14ac:dyDescent="0.2">
      <c r="A79" s="43">
        <v>24</v>
      </c>
      <c r="B79" s="44" t="s">
        <v>189</v>
      </c>
      <c r="C79" s="45">
        <v>1</v>
      </c>
      <c r="D79" s="46">
        <v>2.88</v>
      </c>
      <c r="E79" s="47" t="s">
        <v>190</v>
      </c>
      <c r="F79" s="46"/>
      <c r="G79" s="46">
        <v>3</v>
      </c>
      <c r="H79" s="47" t="s">
        <v>186</v>
      </c>
      <c r="I79" s="46"/>
      <c r="J79" s="47" t="s">
        <v>191</v>
      </c>
      <c r="K79" s="46"/>
      <c r="L79" s="46">
        <v>17</v>
      </c>
      <c r="M79" s="47" t="s">
        <v>188</v>
      </c>
      <c r="N79" s="46"/>
      <c r="O79" s="46"/>
    </row>
    <row r="80" spans="1:16" s="6" customFormat="1" ht="99.75" x14ac:dyDescent="0.2">
      <c r="A80" s="43">
        <v>25</v>
      </c>
      <c r="B80" s="44" t="s">
        <v>192</v>
      </c>
      <c r="C80" s="45">
        <v>1</v>
      </c>
      <c r="D80" s="46">
        <v>8.18</v>
      </c>
      <c r="E80" s="47" t="s">
        <v>193</v>
      </c>
      <c r="F80" s="46"/>
      <c r="G80" s="46">
        <v>8</v>
      </c>
      <c r="H80" s="47" t="s">
        <v>194</v>
      </c>
      <c r="I80" s="46"/>
      <c r="J80" s="47" t="s">
        <v>195</v>
      </c>
      <c r="K80" s="46"/>
      <c r="L80" s="46">
        <v>48</v>
      </c>
      <c r="M80" s="47" t="s">
        <v>196</v>
      </c>
      <c r="N80" s="46"/>
      <c r="O80" s="46"/>
    </row>
    <row r="81" spans="1:16" s="6" customFormat="1" ht="85.5" x14ac:dyDescent="0.2">
      <c r="A81" s="43">
        <v>26</v>
      </c>
      <c r="B81" s="44" t="s">
        <v>197</v>
      </c>
      <c r="C81" s="45">
        <v>2</v>
      </c>
      <c r="D81" s="46">
        <v>1.72</v>
      </c>
      <c r="E81" s="47" t="s">
        <v>198</v>
      </c>
      <c r="F81" s="46"/>
      <c r="G81" s="46">
        <v>3</v>
      </c>
      <c r="H81" s="47" t="s">
        <v>186</v>
      </c>
      <c r="I81" s="46"/>
      <c r="J81" s="47" t="s">
        <v>199</v>
      </c>
      <c r="K81" s="46"/>
      <c r="L81" s="46">
        <v>20</v>
      </c>
      <c r="M81" s="47" t="s">
        <v>200</v>
      </c>
      <c r="N81" s="46"/>
      <c r="O81" s="46"/>
    </row>
    <row r="82" spans="1:16" s="6" customFormat="1" ht="85.5" x14ac:dyDescent="0.2">
      <c r="A82" s="43">
        <v>27</v>
      </c>
      <c r="B82" s="44" t="s">
        <v>201</v>
      </c>
      <c r="C82" s="45">
        <v>4</v>
      </c>
      <c r="D82" s="46">
        <v>6.07</v>
      </c>
      <c r="E82" s="47" t="s">
        <v>202</v>
      </c>
      <c r="F82" s="46"/>
      <c r="G82" s="46">
        <v>24</v>
      </c>
      <c r="H82" s="47" t="s">
        <v>203</v>
      </c>
      <c r="I82" s="46"/>
      <c r="J82" s="47" t="s">
        <v>204</v>
      </c>
      <c r="K82" s="46"/>
      <c r="L82" s="46">
        <v>143</v>
      </c>
      <c r="M82" s="47" t="s">
        <v>205</v>
      </c>
      <c r="N82" s="46"/>
      <c r="O82" s="46"/>
    </row>
    <row r="83" spans="1:16" s="6" customFormat="1" ht="199.5" x14ac:dyDescent="0.2">
      <c r="A83" s="43">
        <v>28</v>
      </c>
      <c r="B83" s="44" t="s">
        <v>206</v>
      </c>
      <c r="C83" s="45">
        <v>0.06</v>
      </c>
      <c r="D83" s="46">
        <v>555.65</v>
      </c>
      <c r="E83" s="47" t="s">
        <v>207</v>
      </c>
      <c r="F83" s="47" t="s">
        <v>208</v>
      </c>
      <c r="G83" s="46">
        <v>33</v>
      </c>
      <c r="H83" s="47" t="s">
        <v>209</v>
      </c>
      <c r="I83" s="46">
        <v>6</v>
      </c>
      <c r="J83" s="47" t="s">
        <v>210</v>
      </c>
      <c r="K83" s="47" t="s">
        <v>211</v>
      </c>
      <c r="L83" s="46">
        <v>549</v>
      </c>
      <c r="M83" s="47" t="s">
        <v>212</v>
      </c>
      <c r="N83" s="47" t="s">
        <v>213</v>
      </c>
      <c r="O83" s="47" t="s">
        <v>214</v>
      </c>
    </row>
    <row r="84" spans="1:16" s="6" customFormat="1" ht="14.25" x14ac:dyDescent="0.2">
      <c r="A84" s="48" t="s">
        <v>47</v>
      </c>
      <c r="B84" s="49" t="s">
        <v>215</v>
      </c>
      <c r="C84" s="50"/>
      <c r="D84" s="51">
        <v>0.97</v>
      </c>
      <c r="E84" s="52"/>
      <c r="F84" s="52"/>
      <c r="G84" s="52">
        <v>22</v>
      </c>
      <c r="H84" s="52"/>
      <c r="I84" s="52"/>
      <c r="J84" s="52"/>
      <c r="K84" s="51">
        <v>0.97</v>
      </c>
      <c r="L84" s="52">
        <v>469</v>
      </c>
      <c r="M84" s="52"/>
      <c r="N84" s="52"/>
      <c r="O84" s="52"/>
      <c r="P84" s="41"/>
    </row>
    <row r="85" spans="1:16" s="6" customFormat="1" ht="14.25" x14ac:dyDescent="0.2">
      <c r="A85" s="48" t="s">
        <v>47</v>
      </c>
      <c r="B85" s="49" t="s">
        <v>216</v>
      </c>
      <c r="C85" s="50"/>
      <c r="D85" s="51">
        <v>0.51</v>
      </c>
      <c r="E85" s="52"/>
      <c r="F85" s="52"/>
      <c r="G85" s="52">
        <v>12</v>
      </c>
      <c r="H85" s="52"/>
      <c r="I85" s="52"/>
      <c r="J85" s="52"/>
      <c r="K85" s="51">
        <v>0.51</v>
      </c>
      <c r="L85" s="52">
        <v>247</v>
      </c>
      <c r="M85" s="52"/>
      <c r="N85" s="52"/>
      <c r="O85" s="52"/>
      <c r="P85" s="41"/>
    </row>
    <row r="86" spans="1:16" s="6" customFormat="1" ht="14.25" x14ac:dyDescent="0.2">
      <c r="A86" s="48" t="s">
        <v>47</v>
      </c>
      <c r="B86" s="49" t="s">
        <v>50</v>
      </c>
      <c r="C86" s="50"/>
      <c r="D86" s="52"/>
      <c r="E86" s="52"/>
      <c r="F86" s="52"/>
      <c r="G86" s="52">
        <v>67</v>
      </c>
      <c r="H86" s="52"/>
      <c r="I86" s="52"/>
      <c r="J86" s="52"/>
      <c r="K86" s="52"/>
      <c r="L86" s="52">
        <v>1265</v>
      </c>
      <c r="M86" s="52"/>
      <c r="N86" s="52"/>
      <c r="O86" s="52"/>
      <c r="P86" s="41"/>
    </row>
    <row r="87" spans="1:16" s="6" customFormat="1" ht="85.5" x14ac:dyDescent="0.2">
      <c r="A87" s="43">
        <v>29</v>
      </c>
      <c r="B87" s="44" t="s">
        <v>217</v>
      </c>
      <c r="C87" s="53" t="s">
        <v>218</v>
      </c>
      <c r="D87" s="46">
        <v>7464.97</v>
      </c>
      <c r="E87" s="47" t="s">
        <v>219</v>
      </c>
      <c r="F87" s="46"/>
      <c r="G87" s="46">
        <v>15</v>
      </c>
      <c r="H87" s="47" t="s">
        <v>220</v>
      </c>
      <c r="I87" s="46"/>
      <c r="J87" s="47" t="s">
        <v>221</v>
      </c>
      <c r="K87" s="46"/>
      <c r="L87" s="46">
        <v>90</v>
      </c>
      <c r="M87" s="47" t="s">
        <v>222</v>
      </c>
      <c r="N87" s="46"/>
      <c r="O87" s="46"/>
    </row>
    <row r="88" spans="1:16" s="6" customFormat="1" ht="85.5" x14ac:dyDescent="0.2">
      <c r="A88" s="43">
        <v>30</v>
      </c>
      <c r="B88" s="44" t="s">
        <v>223</v>
      </c>
      <c r="C88" s="53" t="s">
        <v>218</v>
      </c>
      <c r="D88" s="46">
        <v>6826.02</v>
      </c>
      <c r="E88" s="47" t="s">
        <v>224</v>
      </c>
      <c r="F88" s="46"/>
      <c r="G88" s="46">
        <v>14</v>
      </c>
      <c r="H88" s="47" t="s">
        <v>225</v>
      </c>
      <c r="I88" s="46"/>
      <c r="J88" s="47" t="s">
        <v>226</v>
      </c>
      <c r="K88" s="46"/>
      <c r="L88" s="46">
        <v>82</v>
      </c>
      <c r="M88" s="47" t="s">
        <v>227</v>
      </c>
      <c r="N88" s="46"/>
      <c r="O88" s="46"/>
    </row>
    <row r="89" spans="1:16" s="6" customFormat="1" ht="85.5" x14ac:dyDescent="0.2">
      <c r="A89" s="43">
        <v>31</v>
      </c>
      <c r="B89" s="44" t="s">
        <v>228</v>
      </c>
      <c r="C89" s="53" t="s">
        <v>218</v>
      </c>
      <c r="D89" s="46">
        <v>6590.39</v>
      </c>
      <c r="E89" s="47" t="s">
        <v>229</v>
      </c>
      <c r="F89" s="46"/>
      <c r="G89" s="46">
        <v>13</v>
      </c>
      <c r="H89" s="47" t="s">
        <v>230</v>
      </c>
      <c r="I89" s="46"/>
      <c r="J89" s="47" t="s">
        <v>231</v>
      </c>
      <c r="K89" s="46"/>
      <c r="L89" s="46">
        <v>79</v>
      </c>
      <c r="M89" s="47" t="s">
        <v>232</v>
      </c>
      <c r="N89" s="46"/>
      <c r="O89" s="46"/>
    </row>
    <row r="90" spans="1:16" s="6" customFormat="1" ht="199.5" x14ac:dyDescent="0.2">
      <c r="A90" s="43">
        <v>32</v>
      </c>
      <c r="B90" s="44" t="s">
        <v>56</v>
      </c>
      <c r="C90" s="45">
        <v>1</v>
      </c>
      <c r="D90" s="46">
        <v>13.09</v>
      </c>
      <c r="E90" s="47" t="s">
        <v>57</v>
      </c>
      <c r="F90" s="47" t="s">
        <v>58</v>
      </c>
      <c r="G90" s="46">
        <v>13</v>
      </c>
      <c r="H90" s="46">
        <v>12</v>
      </c>
      <c r="I90" s="46">
        <v>1</v>
      </c>
      <c r="J90" s="47" t="s">
        <v>59</v>
      </c>
      <c r="K90" s="47" t="s">
        <v>60</v>
      </c>
      <c r="L90" s="46">
        <v>255</v>
      </c>
      <c r="M90" s="47" t="s">
        <v>61</v>
      </c>
      <c r="N90" s="47" t="s">
        <v>62</v>
      </c>
      <c r="O90" s="47" t="s">
        <v>63</v>
      </c>
    </row>
    <row r="91" spans="1:16" s="6" customFormat="1" ht="14.25" x14ac:dyDescent="0.2">
      <c r="A91" s="48" t="s">
        <v>47</v>
      </c>
      <c r="B91" s="49" t="s">
        <v>64</v>
      </c>
      <c r="C91" s="50"/>
      <c r="D91" s="51">
        <v>0.9</v>
      </c>
      <c r="E91" s="52"/>
      <c r="F91" s="52"/>
      <c r="G91" s="52">
        <v>11</v>
      </c>
      <c r="H91" s="52"/>
      <c r="I91" s="52"/>
      <c r="J91" s="52"/>
      <c r="K91" s="51">
        <v>0.9</v>
      </c>
      <c r="L91" s="52">
        <v>224</v>
      </c>
      <c r="M91" s="52"/>
      <c r="N91" s="52"/>
      <c r="O91" s="52"/>
      <c r="P91" s="41"/>
    </row>
    <row r="92" spans="1:16" s="6" customFormat="1" ht="14.25" x14ac:dyDescent="0.2">
      <c r="A92" s="48" t="s">
        <v>47</v>
      </c>
      <c r="B92" s="49" t="s">
        <v>65</v>
      </c>
      <c r="C92" s="50"/>
      <c r="D92" s="51">
        <v>0.46</v>
      </c>
      <c r="E92" s="52"/>
      <c r="F92" s="52"/>
      <c r="G92" s="52">
        <v>6</v>
      </c>
      <c r="H92" s="52"/>
      <c r="I92" s="52"/>
      <c r="J92" s="52"/>
      <c r="K92" s="51">
        <v>0.46</v>
      </c>
      <c r="L92" s="52">
        <v>115</v>
      </c>
      <c r="M92" s="52"/>
      <c r="N92" s="52"/>
      <c r="O92" s="52"/>
      <c r="P92" s="41"/>
    </row>
    <row r="93" spans="1:16" s="6" customFormat="1" ht="14.25" x14ac:dyDescent="0.2">
      <c r="A93" s="48" t="s">
        <v>47</v>
      </c>
      <c r="B93" s="49" t="s">
        <v>50</v>
      </c>
      <c r="C93" s="50"/>
      <c r="D93" s="52"/>
      <c r="E93" s="52"/>
      <c r="F93" s="52"/>
      <c r="G93" s="52">
        <v>30</v>
      </c>
      <c r="H93" s="52"/>
      <c r="I93" s="52"/>
      <c r="J93" s="52"/>
      <c r="K93" s="52"/>
      <c r="L93" s="52">
        <v>594</v>
      </c>
      <c r="M93" s="52"/>
      <c r="N93" s="52"/>
      <c r="O93" s="52"/>
      <c r="P93" s="41"/>
    </row>
    <row r="94" spans="1:16" s="6" customFormat="1" ht="99.75" x14ac:dyDescent="0.2">
      <c r="A94" s="43">
        <v>33</v>
      </c>
      <c r="B94" s="44" t="s">
        <v>233</v>
      </c>
      <c r="C94" s="45">
        <v>1</v>
      </c>
      <c r="D94" s="46">
        <v>360.63</v>
      </c>
      <c r="E94" s="47" t="s">
        <v>234</v>
      </c>
      <c r="F94" s="46"/>
      <c r="G94" s="46">
        <v>361</v>
      </c>
      <c r="H94" s="47" t="s">
        <v>235</v>
      </c>
      <c r="I94" s="46"/>
      <c r="J94" s="47" t="s">
        <v>236</v>
      </c>
      <c r="K94" s="46"/>
      <c r="L94" s="46">
        <v>2121</v>
      </c>
      <c r="M94" s="47" t="s">
        <v>237</v>
      </c>
      <c r="N94" s="46"/>
      <c r="O94" s="46"/>
    </row>
    <row r="95" spans="1:16" s="6" customFormat="1" ht="171" x14ac:dyDescent="0.2">
      <c r="A95" s="43">
        <v>34</v>
      </c>
      <c r="B95" s="44" t="s">
        <v>238</v>
      </c>
      <c r="C95" s="45">
        <v>1</v>
      </c>
      <c r="D95" s="46">
        <v>133.32</v>
      </c>
      <c r="E95" s="47" t="s">
        <v>239</v>
      </c>
      <c r="F95" s="47" t="s">
        <v>240</v>
      </c>
      <c r="G95" s="46">
        <v>133</v>
      </c>
      <c r="H95" s="47" t="s">
        <v>241</v>
      </c>
      <c r="I95" s="47" t="s">
        <v>242</v>
      </c>
      <c r="J95" s="47" t="s">
        <v>243</v>
      </c>
      <c r="K95" s="47" t="s">
        <v>244</v>
      </c>
      <c r="L95" s="46">
        <v>1987</v>
      </c>
      <c r="M95" s="47" t="s">
        <v>245</v>
      </c>
      <c r="N95" s="47" t="s">
        <v>246</v>
      </c>
      <c r="O95" s="47" t="s">
        <v>247</v>
      </c>
    </row>
    <row r="96" spans="1:16" s="6" customFormat="1" ht="14.25" x14ac:dyDescent="0.2">
      <c r="A96" s="48" t="s">
        <v>47</v>
      </c>
      <c r="B96" s="49" t="s">
        <v>248</v>
      </c>
      <c r="C96" s="50"/>
      <c r="D96" s="51">
        <v>0.9</v>
      </c>
      <c r="E96" s="52"/>
      <c r="F96" s="52"/>
      <c r="G96" s="52">
        <v>76</v>
      </c>
      <c r="H96" s="52"/>
      <c r="I96" s="52"/>
      <c r="J96" s="52"/>
      <c r="K96" s="51">
        <v>0.9</v>
      </c>
      <c r="L96" s="52">
        <v>1545</v>
      </c>
      <c r="M96" s="52"/>
      <c r="N96" s="52"/>
      <c r="O96" s="52"/>
      <c r="P96" s="41"/>
    </row>
    <row r="97" spans="1:16" s="6" customFormat="1" ht="14.25" x14ac:dyDescent="0.2">
      <c r="A97" s="48" t="s">
        <v>47</v>
      </c>
      <c r="B97" s="49" t="s">
        <v>249</v>
      </c>
      <c r="C97" s="50"/>
      <c r="D97" s="51">
        <v>0.46</v>
      </c>
      <c r="E97" s="52"/>
      <c r="F97" s="52"/>
      <c r="G97" s="52">
        <v>39</v>
      </c>
      <c r="H97" s="52"/>
      <c r="I97" s="52"/>
      <c r="J97" s="52"/>
      <c r="K97" s="51">
        <v>0.46</v>
      </c>
      <c r="L97" s="52">
        <v>790</v>
      </c>
      <c r="M97" s="52"/>
      <c r="N97" s="52"/>
      <c r="O97" s="52"/>
      <c r="P97" s="41"/>
    </row>
    <row r="98" spans="1:16" s="6" customFormat="1" ht="14.25" x14ac:dyDescent="0.2">
      <c r="A98" s="48" t="s">
        <v>47</v>
      </c>
      <c r="B98" s="49" t="s">
        <v>50</v>
      </c>
      <c r="C98" s="50"/>
      <c r="D98" s="52"/>
      <c r="E98" s="52"/>
      <c r="F98" s="52"/>
      <c r="G98" s="52">
        <v>248</v>
      </c>
      <c r="H98" s="52"/>
      <c r="I98" s="52"/>
      <c r="J98" s="52"/>
      <c r="K98" s="52"/>
      <c r="L98" s="52">
        <v>4322</v>
      </c>
      <c r="M98" s="52"/>
      <c r="N98" s="52"/>
      <c r="O98" s="52"/>
      <c r="P98" s="41"/>
    </row>
    <row r="99" spans="1:16" s="6" customFormat="1" ht="85.5" x14ac:dyDescent="0.2">
      <c r="A99" s="43">
        <v>35</v>
      </c>
      <c r="B99" s="44" t="s">
        <v>250</v>
      </c>
      <c r="C99" s="45">
        <v>1</v>
      </c>
      <c r="D99" s="46">
        <v>1595.48</v>
      </c>
      <c r="E99" s="47" t="s">
        <v>251</v>
      </c>
      <c r="F99" s="46"/>
      <c r="G99" s="46">
        <v>1595</v>
      </c>
      <c r="H99" s="47" t="s">
        <v>252</v>
      </c>
      <c r="I99" s="46"/>
      <c r="J99" s="47" t="s">
        <v>253</v>
      </c>
      <c r="K99" s="46"/>
      <c r="L99" s="46">
        <v>9381</v>
      </c>
      <c r="M99" s="47" t="s">
        <v>254</v>
      </c>
      <c r="N99" s="46"/>
      <c r="O99" s="46"/>
    </row>
    <row r="100" spans="1:16" s="6" customFormat="1" ht="199.5" x14ac:dyDescent="0.2">
      <c r="A100" s="43">
        <v>36</v>
      </c>
      <c r="B100" s="44" t="s">
        <v>56</v>
      </c>
      <c r="C100" s="45">
        <v>1</v>
      </c>
      <c r="D100" s="46">
        <v>13.09</v>
      </c>
      <c r="E100" s="47" t="s">
        <v>57</v>
      </c>
      <c r="F100" s="47" t="s">
        <v>58</v>
      </c>
      <c r="G100" s="46">
        <v>13</v>
      </c>
      <c r="H100" s="46">
        <v>12</v>
      </c>
      <c r="I100" s="46">
        <v>1</v>
      </c>
      <c r="J100" s="47" t="s">
        <v>59</v>
      </c>
      <c r="K100" s="47" t="s">
        <v>60</v>
      </c>
      <c r="L100" s="46">
        <v>255</v>
      </c>
      <c r="M100" s="47" t="s">
        <v>61</v>
      </c>
      <c r="N100" s="47" t="s">
        <v>62</v>
      </c>
      <c r="O100" s="47" t="s">
        <v>63</v>
      </c>
    </row>
    <row r="101" spans="1:16" s="6" customFormat="1" ht="14.25" x14ac:dyDescent="0.2">
      <c r="A101" s="48" t="s">
        <v>47</v>
      </c>
      <c r="B101" s="49" t="s">
        <v>64</v>
      </c>
      <c r="C101" s="50"/>
      <c r="D101" s="51">
        <v>0.9</v>
      </c>
      <c r="E101" s="52"/>
      <c r="F101" s="52"/>
      <c r="G101" s="52">
        <v>11</v>
      </c>
      <c r="H101" s="52"/>
      <c r="I101" s="52"/>
      <c r="J101" s="52"/>
      <c r="K101" s="51">
        <v>0.9</v>
      </c>
      <c r="L101" s="52">
        <v>224</v>
      </c>
      <c r="M101" s="52"/>
      <c r="N101" s="52"/>
      <c r="O101" s="52"/>
      <c r="P101" s="41"/>
    </row>
    <row r="102" spans="1:16" s="6" customFormat="1" ht="14.25" x14ac:dyDescent="0.2">
      <c r="A102" s="48" t="s">
        <v>47</v>
      </c>
      <c r="B102" s="49" t="s">
        <v>65</v>
      </c>
      <c r="C102" s="50"/>
      <c r="D102" s="51">
        <v>0.46</v>
      </c>
      <c r="E102" s="52"/>
      <c r="F102" s="52"/>
      <c r="G102" s="52">
        <v>6</v>
      </c>
      <c r="H102" s="52"/>
      <c r="I102" s="52"/>
      <c r="J102" s="52"/>
      <c r="K102" s="51">
        <v>0.46</v>
      </c>
      <c r="L102" s="52">
        <v>115</v>
      </c>
      <c r="M102" s="52"/>
      <c r="N102" s="52"/>
      <c r="O102" s="52"/>
      <c r="P102" s="41"/>
    </row>
    <row r="103" spans="1:16" s="6" customFormat="1" ht="14.25" x14ac:dyDescent="0.2">
      <c r="A103" s="48" t="s">
        <v>47</v>
      </c>
      <c r="B103" s="49" t="s">
        <v>50</v>
      </c>
      <c r="C103" s="50"/>
      <c r="D103" s="52"/>
      <c r="E103" s="52"/>
      <c r="F103" s="52"/>
      <c r="G103" s="52">
        <v>30</v>
      </c>
      <c r="H103" s="52"/>
      <c r="I103" s="52"/>
      <c r="J103" s="52"/>
      <c r="K103" s="52"/>
      <c r="L103" s="52">
        <v>594</v>
      </c>
      <c r="M103" s="52"/>
      <c r="N103" s="52"/>
      <c r="O103" s="52"/>
      <c r="P103" s="41"/>
    </row>
    <row r="104" spans="1:16" s="6" customFormat="1" ht="85.5" x14ac:dyDescent="0.2">
      <c r="A104" s="43">
        <v>37</v>
      </c>
      <c r="B104" s="44" t="s">
        <v>255</v>
      </c>
      <c r="C104" s="45">
        <v>1</v>
      </c>
      <c r="D104" s="46">
        <v>2175.88</v>
      </c>
      <c r="E104" s="47" t="s">
        <v>256</v>
      </c>
      <c r="F104" s="46"/>
      <c r="G104" s="46">
        <v>2176</v>
      </c>
      <c r="H104" s="47" t="s">
        <v>257</v>
      </c>
      <c r="I104" s="46"/>
      <c r="J104" s="47" t="s">
        <v>258</v>
      </c>
      <c r="K104" s="46"/>
      <c r="L104" s="46">
        <v>12794</v>
      </c>
      <c r="M104" s="47" t="s">
        <v>259</v>
      </c>
      <c r="N104" s="46"/>
      <c r="O104" s="46"/>
    </row>
    <row r="105" spans="1:16" s="6" customFormat="1" ht="185.25" x14ac:dyDescent="0.2">
      <c r="A105" s="43">
        <v>38</v>
      </c>
      <c r="B105" s="44" t="s">
        <v>260</v>
      </c>
      <c r="C105" s="45">
        <v>1</v>
      </c>
      <c r="D105" s="46">
        <v>54.23</v>
      </c>
      <c r="E105" s="47" t="s">
        <v>261</v>
      </c>
      <c r="F105" s="46"/>
      <c r="G105" s="46">
        <v>54</v>
      </c>
      <c r="H105" s="47" t="s">
        <v>262</v>
      </c>
      <c r="I105" s="46"/>
      <c r="J105" s="47" t="s">
        <v>263</v>
      </c>
      <c r="K105" s="47" t="s">
        <v>127</v>
      </c>
      <c r="L105" s="46">
        <v>1084</v>
      </c>
      <c r="M105" s="47" t="s">
        <v>264</v>
      </c>
      <c r="N105" s="46"/>
      <c r="O105" s="46">
        <v>4.8600000000000003</v>
      </c>
    </row>
    <row r="106" spans="1:16" s="6" customFormat="1" ht="14.25" x14ac:dyDescent="0.2">
      <c r="A106" s="48" t="s">
        <v>47</v>
      </c>
      <c r="B106" s="49" t="s">
        <v>265</v>
      </c>
      <c r="C106" s="50"/>
      <c r="D106" s="51">
        <v>0.9</v>
      </c>
      <c r="E106" s="52"/>
      <c r="F106" s="52"/>
      <c r="G106" s="52">
        <v>45</v>
      </c>
      <c r="H106" s="52"/>
      <c r="I106" s="52"/>
      <c r="J106" s="52"/>
      <c r="K106" s="51">
        <v>0.9</v>
      </c>
      <c r="L106" s="52">
        <v>914</v>
      </c>
      <c r="M106" s="52"/>
      <c r="N106" s="52"/>
      <c r="O106" s="52"/>
      <c r="P106" s="41"/>
    </row>
    <row r="107" spans="1:16" s="6" customFormat="1" ht="14.25" x14ac:dyDescent="0.2">
      <c r="A107" s="48" t="s">
        <v>47</v>
      </c>
      <c r="B107" s="49" t="s">
        <v>266</v>
      </c>
      <c r="C107" s="50"/>
      <c r="D107" s="51">
        <v>0.46</v>
      </c>
      <c r="E107" s="52"/>
      <c r="F107" s="52"/>
      <c r="G107" s="52">
        <v>23</v>
      </c>
      <c r="H107" s="52"/>
      <c r="I107" s="52"/>
      <c r="J107" s="52"/>
      <c r="K107" s="51">
        <v>0.46</v>
      </c>
      <c r="L107" s="52">
        <v>467</v>
      </c>
      <c r="M107" s="52"/>
      <c r="N107" s="52"/>
      <c r="O107" s="52"/>
      <c r="P107" s="41"/>
    </row>
    <row r="108" spans="1:16" s="6" customFormat="1" ht="14.25" x14ac:dyDescent="0.2">
      <c r="A108" s="48" t="s">
        <v>47</v>
      </c>
      <c r="B108" s="49" t="s">
        <v>50</v>
      </c>
      <c r="C108" s="50"/>
      <c r="D108" s="52"/>
      <c r="E108" s="52"/>
      <c r="F108" s="52"/>
      <c r="G108" s="52">
        <v>122</v>
      </c>
      <c r="H108" s="52"/>
      <c r="I108" s="52"/>
      <c r="J108" s="52"/>
      <c r="K108" s="52"/>
      <c r="L108" s="52">
        <v>2465</v>
      </c>
      <c r="M108" s="52"/>
      <c r="N108" s="52"/>
      <c r="O108" s="52"/>
      <c r="P108" s="41"/>
    </row>
    <row r="109" spans="1:16" s="6" customFormat="1" ht="114" x14ac:dyDescent="0.2">
      <c r="A109" s="43">
        <v>39</v>
      </c>
      <c r="B109" s="44" t="s">
        <v>267</v>
      </c>
      <c r="C109" s="45">
        <v>1</v>
      </c>
      <c r="D109" s="46">
        <v>7374.18</v>
      </c>
      <c r="E109" s="47" t="s">
        <v>268</v>
      </c>
      <c r="F109" s="46"/>
      <c r="G109" s="46">
        <v>7374</v>
      </c>
      <c r="H109" s="47" t="s">
        <v>269</v>
      </c>
      <c r="I109" s="46"/>
      <c r="J109" s="47" t="s">
        <v>270</v>
      </c>
      <c r="K109" s="46"/>
      <c r="L109" s="46">
        <v>43360</v>
      </c>
      <c r="M109" s="47" t="s">
        <v>271</v>
      </c>
      <c r="N109" s="46"/>
      <c r="O109" s="46"/>
    </row>
    <row r="110" spans="1:16" s="6" customFormat="1" ht="185.25" x14ac:dyDescent="0.2">
      <c r="A110" s="43">
        <v>40</v>
      </c>
      <c r="B110" s="44" t="s">
        <v>272</v>
      </c>
      <c r="C110" s="45">
        <v>3.36</v>
      </c>
      <c r="D110" s="46">
        <v>48.5</v>
      </c>
      <c r="E110" s="47" t="s">
        <v>273</v>
      </c>
      <c r="F110" s="47" t="s">
        <v>274</v>
      </c>
      <c r="G110" s="46">
        <v>163</v>
      </c>
      <c r="H110" s="47" t="s">
        <v>275</v>
      </c>
      <c r="I110" s="47" t="s">
        <v>276</v>
      </c>
      <c r="J110" s="47" t="s">
        <v>277</v>
      </c>
      <c r="K110" s="47" t="s">
        <v>278</v>
      </c>
      <c r="L110" s="46">
        <v>2815</v>
      </c>
      <c r="M110" s="47" t="s">
        <v>279</v>
      </c>
      <c r="N110" s="47" t="s">
        <v>280</v>
      </c>
      <c r="O110" s="47" t="s">
        <v>281</v>
      </c>
    </row>
    <row r="111" spans="1:16" s="6" customFormat="1" ht="14.25" x14ac:dyDescent="0.2">
      <c r="A111" s="48" t="s">
        <v>47</v>
      </c>
      <c r="B111" s="49" t="s">
        <v>282</v>
      </c>
      <c r="C111" s="50"/>
      <c r="D111" s="51">
        <v>0.97</v>
      </c>
      <c r="E111" s="52"/>
      <c r="F111" s="52"/>
      <c r="G111" s="52">
        <v>117</v>
      </c>
      <c r="H111" s="52"/>
      <c r="I111" s="52"/>
      <c r="J111" s="52"/>
      <c r="K111" s="51">
        <v>0.97</v>
      </c>
      <c r="L111" s="52">
        <v>2409</v>
      </c>
      <c r="M111" s="52"/>
      <c r="N111" s="52"/>
      <c r="O111" s="52"/>
      <c r="P111" s="41"/>
    </row>
    <row r="112" spans="1:16" s="6" customFormat="1" ht="14.25" x14ac:dyDescent="0.2">
      <c r="A112" s="48" t="s">
        <v>47</v>
      </c>
      <c r="B112" s="49" t="s">
        <v>283</v>
      </c>
      <c r="C112" s="50"/>
      <c r="D112" s="51">
        <v>0.51</v>
      </c>
      <c r="E112" s="52"/>
      <c r="F112" s="52"/>
      <c r="G112" s="52">
        <v>62</v>
      </c>
      <c r="H112" s="52"/>
      <c r="I112" s="52"/>
      <c r="J112" s="52"/>
      <c r="K112" s="51">
        <v>0.51</v>
      </c>
      <c r="L112" s="52">
        <v>1266</v>
      </c>
      <c r="M112" s="52"/>
      <c r="N112" s="52"/>
      <c r="O112" s="52"/>
      <c r="P112" s="41"/>
    </row>
    <row r="113" spans="1:16" s="6" customFormat="1" ht="14.25" x14ac:dyDescent="0.2">
      <c r="A113" s="48" t="s">
        <v>47</v>
      </c>
      <c r="B113" s="49" t="s">
        <v>50</v>
      </c>
      <c r="C113" s="50"/>
      <c r="D113" s="52"/>
      <c r="E113" s="52"/>
      <c r="F113" s="52"/>
      <c r="G113" s="52">
        <v>342</v>
      </c>
      <c r="H113" s="52"/>
      <c r="I113" s="52"/>
      <c r="J113" s="52"/>
      <c r="K113" s="52"/>
      <c r="L113" s="52">
        <v>6490</v>
      </c>
      <c r="M113" s="52"/>
      <c r="N113" s="52"/>
      <c r="O113" s="52"/>
      <c r="P113" s="41"/>
    </row>
    <row r="114" spans="1:16" s="6" customFormat="1" ht="242.25" x14ac:dyDescent="0.2">
      <c r="A114" s="43">
        <v>41</v>
      </c>
      <c r="B114" s="44" t="s">
        <v>284</v>
      </c>
      <c r="C114" s="45">
        <v>0.7</v>
      </c>
      <c r="D114" s="46">
        <v>87.77</v>
      </c>
      <c r="E114" s="47" t="s">
        <v>285</v>
      </c>
      <c r="F114" s="47" t="s">
        <v>286</v>
      </c>
      <c r="G114" s="46">
        <v>61</v>
      </c>
      <c r="H114" s="47" t="s">
        <v>287</v>
      </c>
      <c r="I114" s="46">
        <v>3</v>
      </c>
      <c r="J114" s="47" t="s">
        <v>288</v>
      </c>
      <c r="K114" s="47" t="s">
        <v>278</v>
      </c>
      <c r="L114" s="46">
        <v>1110</v>
      </c>
      <c r="M114" s="47" t="s">
        <v>289</v>
      </c>
      <c r="N114" s="47" t="s">
        <v>290</v>
      </c>
      <c r="O114" s="47" t="s">
        <v>291</v>
      </c>
    </row>
    <row r="115" spans="1:16" s="6" customFormat="1" ht="14.25" x14ac:dyDescent="0.2">
      <c r="A115" s="48" t="s">
        <v>47</v>
      </c>
      <c r="B115" s="49" t="s">
        <v>292</v>
      </c>
      <c r="C115" s="50"/>
      <c r="D115" s="51">
        <v>0.97</v>
      </c>
      <c r="E115" s="52"/>
      <c r="F115" s="52"/>
      <c r="G115" s="52">
        <v>47</v>
      </c>
      <c r="H115" s="52"/>
      <c r="I115" s="52"/>
      <c r="J115" s="52"/>
      <c r="K115" s="51">
        <v>0.97</v>
      </c>
      <c r="L115" s="52">
        <v>959</v>
      </c>
      <c r="M115" s="52"/>
      <c r="N115" s="52"/>
      <c r="O115" s="52"/>
      <c r="P115" s="41"/>
    </row>
    <row r="116" spans="1:16" s="6" customFormat="1" ht="14.25" x14ac:dyDescent="0.2">
      <c r="A116" s="48" t="s">
        <v>47</v>
      </c>
      <c r="B116" s="49" t="s">
        <v>293</v>
      </c>
      <c r="C116" s="50"/>
      <c r="D116" s="51">
        <v>0.51</v>
      </c>
      <c r="E116" s="52"/>
      <c r="F116" s="52"/>
      <c r="G116" s="52">
        <v>24</v>
      </c>
      <c r="H116" s="52"/>
      <c r="I116" s="52"/>
      <c r="J116" s="52"/>
      <c r="K116" s="51">
        <v>0.51</v>
      </c>
      <c r="L116" s="52">
        <v>504</v>
      </c>
      <c r="M116" s="52"/>
      <c r="N116" s="52"/>
      <c r="O116" s="52"/>
      <c r="P116" s="41"/>
    </row>
    <row r="117" spans="1:16" s="6" customFormat="1" ht="14.25" x14ac:dyDescent="0.2">
      <c r="A117" s="48" t="s">
        <v>47</v>
      </c>
      <c r="B117" s="49" t="s">
        <v>50</v>
      </c>
      <c r="C117" s="50"/>
      <c r="D117" s="52"/>
      <c r="E117" s="52"/>
      <c r="F117" s="52"/>
      <c r="G117" s="52">
        <v>132</v>
      </c>
      <c r="H117" s="52"/>
      <c r="I117" s="52"/>
      <c r="J117" s="52"/>
      <c r="K117" s="52"/>
      <c r="L117" s="52">
        <v>2573</v>
      </c>
      <c r="M117" s="52"/>
      <c r="N117" s="52"/>
      <c r="O117" s="52"/>
      <c r="P117" s="41"/>
    </row>
    <row r="118" spans="1:16" s="6" customFormat="1" ht="242.25" x14ac:dyDescent="0.2">
      <c r="A118" s="43">
        <v>42</v>
      </c>
      <c r="B118" s="44" t="s">
        <v>294</v>
      </c>
      <c r="C118" s="45">
        <v>1.4</v>
      </c>
      <c r="D118" s="46">
        <v>33.97</v>
      </c>
      <c r="E118" s="47" t="s">
        <v>295</v>
      </c>
      <c r="F118" s="47" t="s">
        <v>274</v>
      </c>
      <c r="G118" s="46">
        <v>48</v>
      </c>
      <c r="H118" s="47" t="s">
        <v>296</v>
      </c>
      <c r="I118" s="46">
        <v>3</v>
      </c>
      <c r="J118" s="47" t="s">
        <v>297</v>
      </c>
      <c r="K118" s="47" t="s">
        <v>278</v>
      </c>
      <c r="L118" s="46">
        <v>801</v>
      </c>
      <c r="M118" s="47" t="s">
        <v>298</v>
      </c>
      <c r="N118" s="47" t="s">
        <v>290</v>
      </c>
      <c r="O118" s="47" t="s">
        <v>299</v>
      </c>
    </row>
    <row r="119" spans="1:16" s="6" customFormat="1" ht="14.25" x14ac:dyDescent="0.2">
      <c r="A119" s="48" t="s">
        <v>47</v>
      </c>
      <c r="B119" s="49" t="s">
        <v>300</v>
      </c>
      <c r="C119" s="50"/>
      <c r="D119" s="51">
        <v>0.97</v>
      </c>
      <c r="E119" s="52"/>
      <c r="F119" s="52"/>
      <c r="G119" s="52">
        <v>32</v>
      </c>
      <c r="H119" s="52"/>
      <c r="I119" s="52"/>
      <c r="J119" s="52"/>
      <c r="K119" s="51">
        <v>0.97</v>
      </c>
      <c r="L119" s="52">
        <v>655</v>
      </c>
      <c r="M119" s="52"/>
      <c r="N119" s="52"/>
      <c r="O119" s="52"/>
      <c r="P119" s="41"/>
    </row>
    <row r="120" spans="1:16" s="6" customFormat="1" ht="14.25" x14ac:dyDescent="0.2">
      <c r="A120" s="48" t="s">
        <v>47</v>
      </c>
      <c r="B120" s="49" t="s">
        <v>301</v>
      </c>
      <c r="C120" s="50"/>
      <c r="D120" s="51">
        <v>0.51</v>
      </c>
      <c r="E120" s="52"/>
      <c r="F120" s="52"/>
      <c r="G120" s="52">
        <v>17</v>
      </c>
      <c r="H120" s="52"/>
      <c r="I120" s="52"/>
      <c r="J120" s="52"/>
      <c r="K120" s="51">
        <v>0.51</v>
      </c>
      <c r="L120" s="52">
        <v>344</v>
      </c>
      <c r="M120" s="52"/>
      <c r="N120" s="52"/>
      <c r="O120" s="52"/>
      <c r="P120" s="41"/>
    </row>
    <row r="121" spans="1:16" s="6" customFormat="1" ht="14.25" x14ac:dyDescent="0.2">
      <c r="A121" s="48" t="s">
        <v>47</v>
      </c>
      <c r="B121" s="49" t="s">
        <v>50</v>
      </c>
      <c r="C121" s="50"/>
      <c r="D121" s="52"/>
      <c r="E121" s="52"/>
      <c r="F121" s="52"/>
      <c r="G121" s="52">
        <v>97</v>
      </c>
      <c r="H121" s="52"/>
      <c r="I121" s="52"/>
      <c r="J121" s="52"/>
      <c r="K121" s="52"/>
      <c r="L121" s="52">
        <v>1800</v>
      </c>
      <c r="M121" s="52"/>
      <c r="N121" s="52"/>
      <c r="O121" s="52"/>
      <c r="P121" s="41"/>
    </row>
    <row r="122" spans="1:16" s="6" customFormat="1" ht="99.75" x14ac:dyDescent="0.2">
      <c r="A122" s="43">
        <v>43</v>
      </c>
      <c r="B122" s="44" t="s">
        <v>302</v>
      </c>
      <c r="C122" s="53" t="s">
        <v>303</v>
      </c>
      <c r="D122" s="46">
        <v>8802.1299999999992</v>
      </c>
      <c r="E122" s="47" t="s">
        <v>304</v>
      </c>
      <c r="F122" s="46"/>
      <c r="G122" s="46">
        <v>4902</v>
      </c>
      <c r="H122" s="47" t="s">
        <v>305</v>
      </c>
      <c r="I122" s="46"/>
      <c r="J122" s="47" t="s">
        <v>306</v>
      </c>
      <c r="K122" s="46"/>
      <c r="L122" s="46">
        <v>28824</v>
      </c>
      <c r="M122" s="47" t="s">
        <v>307</v>
      </c>
      <c r="N122" s="46"/>
      <c r="O122" s="46"/>
    </row>
    <row r="123" spans="1:16" s="6" customFormat="1" ht="213.75" x14ac:dyDescent="0.2">
      <c r="A123" s="43">
        <v>44</v>
      </c>
      <c r="B123" s="44" t="s">
        <v>124</v>
      </c>
      <c r="C123" s="53" t="s">
        <v>308</v>
      </c>
      <c r="D123" s="46">
        <v>2.83</v>
      </c>
      <c r="E123" s="47" t="s">
        <v>125</v>
      </c>
      <c r="F123" s="46"/>
      <c r="G123" s="46">
        <v>136</v>
      </c>
      <c r="H123" s="47" t="s">
        <v>309</v>
      </c>
      <c r="I123" s="46"/>
      <c r="J123" s="47" t="s">
        <v>126</v>
      </c>
      <c r="K123" s="47" t="s">
        <v>127</v>
      </c>
      <c r="L123" s="46">
        <v>2784</v>
      </c>
      <c r="M123" s="47" t="s">
        <v>310</v>
      </c>
      <c r="N123" s="46"/>
      <c r="O123" s="46">
        <v>14.26</v>
      </c>
    </row>
    <row r="124" spans="1:16" s="6" customFormat="1" ht="14.25" x14ac:dyDescent="0.2">
      <c r="A124" s="48" t="s">
        <v>47</v>
      </c>
      <c r="B124" s="49" t="s">
        <v>311</v>
      </c>
      <c r="C124" s="50"/>
      <c r="D124" s="51">
        <v>0.9</v>
      </c>
      <c r="E124" s="52"/>
      <c r="F124" s="52"/>
      <c r="G124" s="52">
        <v>121</v>
      </c>
      <c r="H124" s="52"/>
      <c r="I124" s="52"/>
      <c r="J124" s="52"/>
      <c r="K124" s="51">
        <v>0.9</v>
      </c>
      <c r="L124" s="52">
        <v>2469</v>
      </c>
      <c r="M124" s="52"/>
      <c r="N124" s="52"/>
      <c r="O124" s="52"/>
      <c r="P124" s="41"/>
    </row>
    <row r="125" spans="1:16" s="6" customFormat="1" ht="14.25" x14ac:dyDescent="0.2">
      <c r="A125" s="48" t="s">
        <v>47</v>
      </c>
      <c r="B125" s="49" t="s">
        <v>312</v>
      </c>
      <c r="C125" s="50"/>
      <c r="D125" s="51">
        <v>0.46</v>
      </c>
      <c r="E125" s="52"/>
      <c r="F125" s="52"/>
      <c r="G125" s="52">
        <v>62</v>
      </c>
      <c r="H125" s="52"/>
      <c r="I125" s="52"/>
      <c r="J125" s="52"/>
      <c r="K125" s="51">
        <v>0.46</v>
      </c>
      <c r="L125" s="52">
        <v>1262</v>
      </c>
      <c r="M125" s="52"/>
      <c r="N125" s="52"/>
      <c r="O125" s="52"/>
      <c r="P125" s="41"/>
    </row>
    <row r="126" spans="1:16" s="6" customFormat="1" ht="14.25" x14ac:dyDescent="0.2">
      <c r="A126" s="48" t="s">
        <v>47</v>
      </c>
      <c r="B126" s="49" t="s">
        <v>50</v>
      </c>
      <c r="C126" s="50"/>
      <c r="D126" s="52"/>
      <c r="E126" s="52"/>
      <c r="F126" s="52"/>
      <c r="G126" s="52">
        <v>319</v>
      </c>
      <c r="H126" s="52"/>
      <c r="I126" s="52"/>
      <c r="J126" s="52"/>
      <c r="K126" s="52"/>
      <c r="L126" s="52">
        <v>6515</v>
      </c>
      <c r="M126" s="52"/>
      <c r="N126" s="52"/>
      <c r="O126" s="52"/>
      <c r="P126" s="41"/>
    </row>
    <row r="127" spans="1:16" s="6" customFormat="1" ht="85.5" x14ac:dyDescent="0.2">
      <c r="A127" s="43">
        <v>45</v>
      </c>
      <c r="B127" s="44" t="s">
        <v>313</v>
      </c>
      <c r="C127" s="45">
        <v>24</v>
      </c>
      <c r="D127" s="46">
        <v>20.67</v>
      </c>
      <c r="E127" s="47" t="s">
        <v>314</v>
      </c>
      <c r="F127" s="46"/>
      <c r="G127" s="46">
        <v>496</v>
      </c>
      <c r="H127" s="47" t="s">
        <v>315</v>
      </c>
      <c r="I127" s="46"/>
      <c r="J127" s="47" t="s">
        <v>316</v>
      </c>
      <c r="K127" s="46"/>
      <c r="L127" s="46">
        <v>2917</v>
      </c>
      <c r="M127" s="47" t="s">
        <v>317</v>
      </c>
      <c r="N127" s="46"/>
      <c r="O127" s="46"/>
    </row>
    <row r="128" spans="1:16" s="6" customFormat="1" ht="185.25" x14ac:dyDescent="0.2">
      <c r="A128" s="43">
        <v>46</v>
      </c>
      <c r="B128" s="44" t="s">
        <v>318</v>
      </c>
      <c r="C128" s="45">
        <v>0.46</v>
      </c>
      <c r="D128" s="46">
        <v>354.7</v>
      </c>
      <c r="E128" s="47" t="s">
        <v>319</v>
      </c>
      <c r="F128" s="47" t="s">
        <v>320</v>
      </c>
      <c r="G128" s="46">
        <v>163</v>
      </c>
      <c r="H128" s="47" t="s">
        <v>321</v>
      </c>
      <c r="I128" s="46"/>
      <c r="J128" s="47" t="s">
        <v>322</v>
      </c>
      <c r="K128" s="47" t="s">
        <v>323</v>
      </c>
      <c r="L128" s="46">
        <v>3038</v>
      </c>
      <c r="M128" s="47" t="s">
        <v>324</v>
      </c>
      <c r="N128" s="47" t="s">
        <v>325</v>
      </c>
      <c r="O128" s="47" t="s">
        <v>326</v>
      </c>
    </row>
    <row r="129" spans="1:16" s="6" customFormat="1" ht="14.25" x14ac:dyDescent="0.2">
      <c r="A129" s="48" t="s">
        <v>47</v>
      </c>
      <c r="B129" s="49" t="s">
        <v>327</v>
      </c>
      <c r="C129" s="50"/>
      <c r="D129" s="51">
        <v>0.97</v>
      </c>
      <c r="E129" s="52"/>
      <c r="F129" s="52"/>
      <c r="G129" s="52">
        <v>116</v>
      </c>
      <c r="H129" s="52"/>
      <c r="I129" s="52"/>
      <c r="J129" s="52"/>
      <c r="K129" s="51">
        <v>0.97</v>
      </c>
      <c r="L129" s="52">
        <v>2383</v>
      </c>
      <c r="M129" s="52"/>
      <c r="N129" s="52"/>
      <c r="O129" s="52"/>
      <c r="P129" s="41"/>
    </row>
    <row r="130" spans="1:16" s="6" customFormat="1" ht="14.25" x14ac:dyDescent="0.2">
      <c r="A130" s="48" t="s">
        <v>47</v>
      </c>
      <c r="B130" s="49" t="s">
        <v>328</v>
      </c>
      <c r="C130" s="50"/>
      <c r="D130" s="51">
        <v>0.51</v>
      </c>
      <c r="E130" s="52"/>
      <c r="F130" s="52"/>
      <c r="G130" s="52">
        <v>61</v>
      </c>
      <c r="H130" s="52"/>
      <c r="I130" s="52"/>
      <c r="J130" s="52"/>
      <c r="K130" s="51">
        <v>0.51</v>
      </c>
      <c r="L130" s="52">
        <v>1253</v>
      </c>
      <c r="M130" s="52"/>
      <c r="N130" s="52"/>
      <c r="O130" s="52"/>
      <c r="P130" s="41"/>
    </row>
    <row r="131" spans="1:16" s="6" customFormat="1" ht="14.25" x14ac:dyDescent="0.2">
      <c r="A131" s="48" t="s">
        <v>47</v>
      </c>
      <c r="B131" s="49" t="s">
        <v>50</v>
      </c>
      <c r="C131" s="50"/>
      <c r="D131" s="52"/>
      <c r="E131" s="52"/>
      <c r="F131" s="52"/>
      <c r="G131" s="52">
        <v>340</v>
      </c>
      <c r="H131" s="52"/>
      <c r="I131" s="52"/>
      <c r="J131" s="52"/>
      <c r="K131" s="52"/>
      <c r="L131" s="52">
        <v>6674</v>
      </c>
      <c r="M131" s="52"/>
      <c r="N131" s="52"/>
      <c r="O131" s="52"/>
      <c r="P131" s="41"/>
    </row>
    <row r="132" spans="1:16" s="6" customFormat="1" ht="71.25" x14ac:dyDescent="0.2">
      <c r="A132" s="43">
        <v>47</v>
      </c>
      <c r="B132" s="44" t="s">
        <v>329</v>
      </c>
      <c r="C132" s="45">
        <v>0.46</v>
      </c>
      <c r="D132" s="46">
        <v>7840</v>
      </c>
      <c r="E132" s="47" t="s">
        <v>330</v>
      </c>
      <c r="F132" s="46"/>
      <c r="G132" s="46">
        <v>3606</v>
      </c>
      <c r="H132" s="47" t="s">
        <v>331</v>
      </c>
      <c r="I132" s="46"/>
      <c r="J132" s="47" t="s">
        <v>332</v>
      </c>
      <c r="K132" s="46"/>
      <c r="L132" s="46">
        <v>41197</v>
      </c>
      <c r="M132" s="47" t="s">
        <v>333</v>
      </c>
      <c r="N132" s="46"/>
      <c r="O132" s="46"/>
    </row>
    <row r="133" spans="1:16" s="6" customFormat="1" ht="199.5" x14ac:dyDescent="0.2">
      <c r="A133" s="43">
        <v>48</v>
      </c>
      <c r="B133" s="44" t="s">
        <v>334</v>
      </c>
      <c r="C133" s="45">
        <v>0.16</v>
      </c>
      <c r="D133" s="46">
        <v>476.85</v>
      </c>
      <c r="E133" s="47" t="s">
        <v>335</v>
      </c>
      <c r="F133" s="47" t="s">
        <v>149</v>
      </c>
      <c r="G133" s="46">
        <v>76</v>
      </c>
      <c r="H133" s="47" t="s">
        <v>336</v>
      </c>
      <c r="I133" s="46">
        <v>1</v>
      </c>
      <c r="J133" s="47" t="s">
        <v>337</v>
      </c>
      <c r="K133" s="47" t="s">
        <v>152</v>
      </c>
      <c r="L133" s="46">
        <v>1506</v>
      </c>
      <c r="M133" s="47" t="s">
        <v>338</v>
      </c>
      <c r="N133" s="47" t="s">
        <v>150</v>
      </c>
      <c r="O133" s="47" t="s">
        <v>339</v>
      </c>
    </row>
    <row r="134" spans="1:16" s="6" customFormat="1" ht="14.25" x14ac:dyDescent="0.2">
      <c r="A134" s="48" t="s">
        <v>47</v>
      </c>
      <c r="B134" s="49" t="s">
        <v>340</v>
      </c>
      <c r="C134" s="50"/>
      <c r="D134" s="51">
        <v>0.97</v>
      </c>
      <c r="E134" s="52"/>
      <c r="F134" s="52"/>
      <c r="G134" s="52">
        <v>63</v>
      </c>
      <c r="H134" s="52"/>
      <c r="I134" s="52"/>
      <c r="J134" s="52"/>
      <c r="K134" s="51">
        <v>0.97</v>
      </c>
      <c r="L134" s="52">
        <v>1299</v>
      </c>
      <c r="M134" s="52"/>
      <c r="N134" s="52"/>
      <c r="O134" s="52"/>
      <c r="P134" s="41"/>
    </row>
    <row r="135" spans="1:16" s="6" customFormat="1" ht="14.25" x14ac:dyDescent="0.2">
      <c r="A135" s="48" t="s">
        <v>47</v>
      </c>
      <c r="B135" s="49" t="s">
        <v>341</v>
      </c>
      <c r="C135" s="50"/>
      <c r="D135" s="51">
        <v>0.51</v>
      </c>
      <c r="E135" s="52"/>
      <c r="F135" s="52"/>
      <c r="G135" s="52">
        <v>33</v>
      </c>
      <c r="H135" s="52"/>
      <c r="I135" s="52"/>
      <c r="J135" s="52"/>
      <c r="K135" s="51">
        <v>0.51</v>
      </c>
      <c r="L135" s="52">
        <v>683</v>
      </c>
      <c r="M135" s="52"/>
      <c r="N135" s="52"/>
      <c r="O135" s="52"/>
      <c r="P135" s="41"/>
    </row>
    <row r="136" spans="1:16" s="6" customFormat="1" ht="14.25" x14ac:dyDescent="0.2">
      <c r="A136" s="48" t="s">
        <v>47</v>
      </c>
      <c r="B136" s="49" t="s">
        <v>50</v>
      </c>
      <c r="C136" s="50"/>
      <c r="D136" s="52"/>
      <c r="E136" s="52"/>
      <c r="F136" s="52"/>
      <c r="G136" s="52">
        <v>172</v>
      </c>
      <c r="H136" s="52"/>
      <c r="I136" s="52"/>
      <c r="J136" s="52"/>
      <c r="K136" s="52"/>
      <c r="L136" s="52">
        <v>3488</v>
      </c>
      <c r="M136" s="52"/>
      <c r="N136" s="52"/>
      <c r="O136" s="52"/>
      <c r="P136" s="41"/>
    </row>
    <row r="137" spans="1:16" s="6" customFormat="1" ht="99.75" x14ac:dyDescent="0.2">
      <c r="A137" s="43">
        <v>49</v>
      </c>
      <c r="B137" s="44" t="s">
        <v>342</v>
      </c>
      <c r="C137" s="45">
        <v>16</v>
      </c>
      <c r="D137" s="46">
        <v>78.040000000000006</v>
      </c>
      <c r="E137" s="47" t="s">
        <v>343</v>
      </c>
      <c r="F137" s="46"/>
      <c r="G137" s="46">
        <v>1249</v>
      </c>
      <c r="H137" s="47" t="s">
        <v>344</v>
      </c>
      <c r="I137" s="46"/>
      <c r="J137" s="47" t="s">
        <v>345</v>
      </c>
      <c r="K137" s="46"/>
      <c r="L137" s="46">
        <v>7342</v>
      </c>
      <c r="M137" s="47" t="s">
        <v>346</v>
      </c>
      <c r="N137" s="46"/>
      <c r="O137" s="46"/>
    </row>
    <row r="138" spans="1:16" s="6" customFormat="1" ht="99.75" x14ac:dyDescent="0.2">
      <c r="A138" s="43">
        <v>50</v>
      </c>
      <c r="B138" s="44" t="s">
        <v>347</v>
      </c>
      <c r="C138" s="45">
        <v>6</v>
      </c>
      <c r="D138" s="46">
        <v>21.81</v>
      </c>
      <c r="E138" s="47" t="s">
        <v>348</v>
      </c>
      <c r="F138" s="46"/>
      <c r="G138" s="46">
        <v>131</v>
      </c>
      <c r="H138" s="47" t="s">
        <v>349</v>
      </c>
      <c r="I138" s="46"/>
      <c r="J138" s="47" t="s">
        <v>350</v>
      </c>
      <c r="K138" s="46"/>
      <c r="L138" s="46">
        <v>769</v>
      </c>
      <c r="M138" s="47" t="s">
        <v>351</v>
      </c>
      <c r="N138" s="46"/>
      <c r="O138" s="46"/>
    </row>
    <row r="139" spans="1:16" s="6" customFormat="1" ht="99.75" x14ac:dyDescent="0.2">
      <c r="A139" s="43">
        <v>51</v>
      </c>
      <c r="B139" s="44" t="s">
        <v>352</v>
      </c>
      <c r="C139" s="45">
        <v>1</v>
      </c>
      <c r="D139" s="46">
        <v>36.06</v>
      </c>
      <c r="E139" s="47" t="s">
        <v>353</v>
      </c>
      <c r="F139" s="46"/>
      <c r="G139" s="46">
        <v>36</v>
      </c>
      <c r="H139" s="47" t="s">
        <v>354</v>
      </c>
      <c r="I139" s="46"/>
      <c r="J139" s="47" t="s">
        <v>355</v>
      </c>
      <c r="K139" s="46"/>
      <c r="L139" s="46">
        <v>212</v>
      </c>
      <c r="M139" s="47" t="s">
        <v>356</v>
      </c>
      <c r="N139" s="46"/>
      <c r="O139" s="46"/>
    </row>
    <row r="140" spans="1:16" s="6" customFormat="1" ht="99.75" x14ac:dyDescent="0.2">
      <c r="A140" s="43">
        <v>52</v>
      </c>
      <c r="B140" s="44" t="s">
        <v>357</v>
      </c>
      <c r="C140" s="45">
        <v>5</v>
      </c>
      <c r="D140" s="46">
        <v>153.84</v>
      </c>
      <c r="E140" s="47" t="s">
        <v>358</v>
      </c>
      <c r="F140" s="46"/>
      <c r="G140" s="46">
        <v>769</v>
      </c>
      <c r="H140" s="47" t="s">
        <v>351</v>
      </c>
      <c r="I140" s="46"/>
      <c r="J140" s="47" t="s">
        <v>359</v>
      </c>
      <c r="K140" s="46"/>
      <c r="L140" s="46">
        <v>4523</v>
      </c>
      <c r="M140" s="47" t="s">
        <v>360</v>
      </c>
      <c r="N140" s="46"/>
      <c r="O140" s="46"/>
    </row>
    <row r="141" spans="1:16" s="6" customFormat="1" ht="114" x14ac:dyDescent="0.2">
      <c r="A141" s="43">
        <v>53</v>
      </c>
      <c r="B141" s="44" t="s">
        <v>361</v>
      </c>
      <c r="C141" s="45">
        <v>3</v>
      </c>
      <c r="D141" s="46">
        <v>187.53</v>
      </c>
      <c r="E141" s="47" t="s">
        <v>362</v>
      </c>
      <c r="F141" s="46"/>
      <c r="G141" s="46">
        <v>563</v>
      </c>
      <c r="H141" s="47" t="s">
        <v>363</v>
      </c>
      <c r="I141" s="46"/>
      <c r="J141" s="47" t="s">
        <v>364</v>
      </c>
      <c r="K141" s="46"/>
      <c r="L141" s="46">
        <v>3308</v>
      </c>
      <c r="M141" s="47" t="s">
        <v>365</v>
      </c>
      <c r="N141" s="46"/>
      <c r="O141" s="46"/>
    </row>
    <row r="142" spans="1:16" s="6" customFormat="1" ht="114" x14ac:dyDescent="0.2">
      <c r="A142" s="43">
        <v>54</v>
      </c>
      <c r="B142" s="44" t="s">
        <v>366</v>
      </c>
      <c r="C142" s="45">
        <v>4</v>
      </c>
      <c r="D142" s="46">
        <v>113.42</v>
      </c>
      <c r="E142" s="47" t="s">
        <v>367</v>
      </c>
      <c r="F142" s="46"/>
      <c r="G142" s="46">
        <v>454</v>
      </c>
      <c r="H142" s="47" t="s">
        <v>368</v>
      </c>
      <c r="I142" s="46"/>
      <c r="J142" s="47" t="s">
        <v>369</v>
      </c>
      <c r="K142" s="46"/>
      <c r="L142" s="46">
        <v>2668</v>
      </c>
      <c r="M142" s="47" t="s">
        <v>370</v>
      </c>
      <c r="N142" s="46"/>
      <c r="O142" s="46"/>
    </row>
    <row r="143" spans="1:16" s="6" customFormat="1" ht="114" x14ac:dyDescent="0.2">
      <c r="A143" s="43">
        <v>55</v>
      </c>
      <c r="B143" s="44" t="s">
        <v>371</v>
      </c>
      <c r="C143" s="45">
        <v>7</v>
      </c>
      <c r="D143" s="46">
        <v>101.91</v>
      </c>
      <c r="E143" s="47" t="s">
        <v>372</v>
      </c>
      <c r="F143" s="46"/>
      <c r="G143" s="46">
        <v>713</v>
      </c>
      <c r="H143" s="47" t="s">
        <v>373</v>
      </c>
      <c r="I143" s="46"/>
      <c r="J143" s="47" t="s">
        <v>374</v>
      </c>
      <c r="K143" s="46"/>
      <c r="L143" s="46">
        <v>4195</v>
      </c>
      <c r="M143" s="47" t="s">
        <v>375</v>
      </c>
      <c r="N143" s="46"/>
      <c r="O143" s="46"/>
    </row>
    <row r="144" spans="1:16" s="6" customFormat="1" ht="99.75" x14ac:dyDescent="0.2">
      <c r="A144" s="43">
        <v>56</v>
      </c>
      <c r="B144" s="44" t="s">
        <v>376</v>
      </c>
      <c r="C144" s="45">
        <v>5</v>
      </c>
      <c r="D144" s="46">
        <v>20.190000000000001</v>
      </c>
      <c r="E144" s="47" t="s">
        <v>377</v>
      </c>
      <c r="F144" s="46"/>
      <c r="G144" s="46">
        <v>101</v>
      </c>
      <c r="H144" s="47" t="s">
        <v>378</v>
      </c>
      <c r="I144" s="46"/>
      <c r="J144" s="47" t="s">
        <v>379</v>
      </c>
      <c r="K144" s="46"/>
      <c r="L144" s="46">
        <v>594</v>
      </c>
      <c r="M144" s="47" t="s">
        <v>380</v>
      </c>
      <c r="N144" s="46"/>
      <c r="O144" s="46"/>
    </row>
    <row r="145" spans="1:16" s="6" customFormat="1" ht="85.5" x14ac:dyDescent="0.2">
      <c r="A145" s="43">
        <v>57</v>
      </c>
      <c r="B145" s="44" t="s">
        <v>381</v>
      </c>
      <c r="C145" s="45">
        <v>10</v>
      </c>
      <c r="D145" s="46">
        <v>6.23</v>
      </c>
      <c r="E145" s="47" t="s">
        <v>382</v>
      </c>
      <c r="F145" s="46"/>
      <c r="G145" s="46">
        <v>62</v>
      </c>
      <c r="H145" s="47" t="s">
        <v>383</v>
      </c>
      <c r="I145" s="46"/>
      <c r="J145" s="47" t="s">
        <v>384</v>
      </c>
      <c r="K145" s="46"/>
      <c r="L145" s="46">
        <v>366</v>
      </c>
      <c r="M145" s="47" t="s">
        <v>385</v>
      </c>
      <c r="N145" s="46"/>
      <c r="O145" s="46"/>
    </row>
    <row r="146" spans="1:16" s="6" customFormat="1" ht="99.75" x14ac:dyDescent="0.2">
      <c r="A146" s="43">
        <v>58</v>
      </c>
      <c r="B146" s="44" t="s">
        <v>386</v>
      </c>
      <c r="C146" s="45">
        <v>48</v>
      </c>
      <c r="D146" s="46">
        <v>1.54</v>
      </c>
      <c r="E146" s="47" t="s">
        <v>387</v>
      </c>
      <c r="F146" s="46"/>
      <c r="G146" s="46">
        <v>74</v>
      </c>
      <c r="H146" s="47" t="s">
        <v>388</v>
      </c>
      <c r="I146" s="46"/>
      <c r="J146" s="47" t="s">
        <v>389</v>
      </c>
      <c r="K146" s="46"/>
      <c r="L146" s="46">
        <v>435</v>
      </c>
      <c r="M146" s="47" t="s">
        <v>390</v>
      </c>
      <c r="N146" s="46"/>
      <c r="O146" s="46"/>
    </row>
    <row r="147" spans="1:16" s="6" customFormat="1" ht="199.5" x14ac:dyDescent="0.2">
      <c r="A147" s="43">
        <v>59</v>
      </c>
      <c r="B147" s="44" t="s">
        <v>391</v>
      </c>
      <c r="C147" s="45">
        <v>0.2</v>
      </c>
      <c r="D147" s="46">
        <v>133.94</v>
      </c>
      <c r="E147" s="47" t="s">
        <v>392</v>
      </c>
      <c r="F147" s="46"/>
      <c r="G147" s="46">
        <v>27</v>
      </c>
      <c r="H147" s="47" t="s">
        <v>393</v>
      </c>
      <c r="I147" s="46"/>
      <c r="J147" s="47" t="s">
        <v>394</v>
      </c>
      <c r="K147" s="47" t="s">
        <v>127</v>
      </c>
      <c r="L147" s="46">
        <v>548</v>
      </c>
      <c r="M147" s="47" t="s">
        <v>395</v>
      </c>
      <c r="N147" s="46"/>
      <c r="O147" s="46">
        <v>2.81</v>
      </c>
    </row>
    <row r="148" spans="1:16" s="6" customFormat="1" ht="14.25" x14ac:dyDescent="0.2">
      <c r="A148" s="48" t="s">
        <v>47</v>
      </c>
      <c r="B148" s="49" t="s">
        <v>396</v>
      </c>
      <c r="C148" s="50"/>
      <c r="D148" s="51">
        <v>0.97</v>
      </c>
      <c r="E148" s="52"/>
      <c r="F148" s="52"/>
      <c r="G148" s="52">
        <v>25</v>
      </c>
      <c r="H148" s="52"/>
      <c r="I148" s="52"/>
      <c r="J148" s="52"/>
      <c r="K148" s="51">
        <v>0.97</v>
      </c>
      <c r="L148" s="52">
        <v>524</v>
      </c>
      <c r="M148" s="52"/>
      <c r="N148" s="52"/>
      <c r="O148" s="52"/>
      <c r="P148" s="41"/>
    </row>
    <row r="149" spans="1:16" s="6" customFormat="1" ht="14.25" x14ac:dyDescent="0.2">
      <c r="A149" s="48" t="s">
        <v>47</v>
      </c>
      <c r="B149" s="49" t="s">
        <v>397</v>
      </c>
      <c r="C149" s="50"/>
      <c r="D149" s="51">
        <v>0.51</v>
      </c>
      <c r="E149" s="52"/>
      <c r="F149" s="52"/>
      <c r="G149" s="52">
        <v>13</v>
      </c>
      <c r="H149" s="52"/>
      <c r="I149" s="52"/>
      <c r="J149" s="52"/>
      <c r="K149" s="51">
        <v>0.51</v>
      </c>
      <c r="L149" s="52">
        <v>275</v>
      </c>
      <c r="M149" s="52"/>
      <c r="N149" s="52"/>
      <c r="O149" s="52"/>
      <c r="P149" s="41"/>
    </row>
    <row r="150" spans="1:16" s="6" customFormat="1" ht="14.25" x14ac:dyDescent="0.2">
      <c r="A150" s="48" t="s">
        <v>47</v>
      </c>
      <c r="B150" s="49" t="s">
        <v>50</v>
      </c>
      <c r="C150" s="50"/>
      <c r="D150" s="52"/>
      <c r="E150" s="52"/>
      <c r="F150" s="52"/>
      <c r="G150" s="52">
        <v>65</v>
      </c>
      <c r="H150" s="52"/>
      <c r="I150" s="52"/>
      <c r="J150" s="52"/>
      <c r="K150" s="52"/>
      <c r="L150" s="52">
        <v>1347</v>
      </c>
      <c r="M150" s="52"/>
      <c r="N150" s="52"/>
      <c r="O150" s="52"/>
      <c r="P150" s="41"/>
    </row>
    <row r="151" spans="1:16" s="6" customFormat="1" ht="85.5" x14ac:dyDescent="0.2">
      <c r="A151" s="43">
        <v>60</v>
      </c>
      <c r="B151" s="44" t="s">
        <v>398</v>
      </c>
      <c r="C151" s="45">
        <v>20</v>
      </c>
      <c r="D151" s="46">
        <v>1.74</v>
      </c>
      <c r="E151" s="47" t="s">
        <v>399</v>
      </c>
      <c r="F151" s="46"/>
      <c r="G151" s="46">
        <v>35</v>
      </c>
      <c r="H151" s="47" t="s">
        <v>400</v>
      </c>
      <c r="I151" s="46"/>
      <c r="J151" s="47" t="s">
        <v>401</v>
      </c>
      <c r="K151" s="46"/>
      <c r="L151" s="46">
        <v>205</v>
      </c>
      <c r="M151" s="47" t="s">
        <v>402</v>
      </c>
      <c r="N151" s="46"/>
      <c r="O151" s="46"/>
    </row>
    <row r="152" spans="1:16" s="6" customFormat="1" ht="99.75" x14ac:dyDescent="0.2">
      <c r="A152" s="43">
        <v>61</v>
      </c>
      <c r="B152" s="44" t="s">
        <v>403</v>
      </c>
      <c r="C152" s="45">
        <v>1</v>
      </c>
      <c r="D152" s="46">
        <v>13.01</v>
      </c>
      <c r="E152" s="47" t="s">
        <v>404</v>
      </c>
      <c r="F152" s="46"/>
      <c r="G152" s="46">
        <v>13</v>
      </c>
      <c r="H152" s="47" t="s">
        <v>230</v>
      </c>
      <c r="I152" s="46"/>
      <c r="J152" s="47" t="s">
        <v>405</v>
      </c>
      <c r="K152" s="46"/>
      <c r="L152" s="46">
        <v>77</v>
      </c>
      <c r="M152" s="47" t="s">
        <v>406</v>
      </c>
      <c r="N152" s="46"/>
      <c r="O152" s="46"/>
    </row>
    <row r="153" spans="1:16" s="6" customFormat="1" ht="228" x14ac:dyDescent="0.2">
      <c r="A153" s="43">
        <v>62</v>
      </c>
      <c r="B153" s="44" t="s">
        <v>407</v>
      </c>
      <c r="C153" s="45">
        <v>0.7</v>
      </c>
      <c r="D153" s="46">
        <v>205.17</v>
      </c>
      <c r="E153" s="47" t="s">
        <v>408</v>
      </c>
      <c r="F153" s="46"/>
      <c r="G153" s="46">
        <v>144</v>
      </c>
      <c r="H153" s="47" t="s">
        <v>409</v>
      </c>
      <c r="I153" s="46"/>
      <c r="J153" s="47" t="s">
        <v>410</v>
      </c>
      <c r="K153" s="47" t="s">
        <v>127</v>
      </c>
      <c r="L153" s="46">
        <v>2886</v>
      </c>
      <c r="M153" s="47" t="s">
        <v>411</v>
      </c>
      <c r="N153" s="46"/>
      <c r="O153" s="46">
        <v>14.36</v>
      </c>
    </row>
    <row r="154" spans="1:16" s="6" customFormat="1" ht="14.25" x14ac:dyDescent="0.2">
      <c r="A154" s="48" t="s">
        <v>47</v>
      </c>
      <c r="B154" s="49" t="s">
        <v>412</v>
      </c>
      <c r="C154" s="50"/>
      <c r="D154" s="51">
        <v>0.97</v>
      </c>
      <c r="E154" s="52"/>
      <c r="F154" s="52"/>
      <c r="G154" s="52">
        <v>128</v>
      </c>
      <c r="H154" s="52"/>
      <c r="I154" s="52"/>
      <c r="J154" s="52"/>
      <c r="K154" s="51">
        <v>0.97</v>
      </c>
      <c r="L154" s="52">
        <v>2616</v>
      </c>
      <c r="M154" s="52"/>
      <c r="N154" s="52"/>
      <c r="O154" s="52"/>
      <c r="P154" s="41"/>
    </row>
    <row r="155" spans="1:16" s="6" customFormat="1" ht="14.25" x14ac:dyDescent="0.2">
      <c r="A155" s="48" t="s">
        <v>47</v>
      </c>
      <c r="B155" s="49" t="s">
        <v>413</v>
      </c>
      <c r="C155" s="50"/>
      <c r="D155" s="51">
        <v>0.51</v>
      </c>
      <c r="E155" s="52"/>
      <c r="F155" s="52"/>
      <c r="G155" s="52">
        <v>67</v>
      </c>
      <c r="H155" s="52"/>
      <c r="I155" s="52"/>
      <c r="J155" s="52"/>
      <c r="K155" s="51">
        <v>0.51</v>
      </c>
      <c r="L155" s="52">
        <v>1375</v>
      </c>
      <c r="M155" s="52"/>
      <c r="N155" s="52"/>
      <c r="O155" s="52"/>
      <c r="P155" s="41"/>
    </row>
    <row r="156" spans="1:16" s="6" customFormat="1" ht="14.25" x14ac:dyDescent="0.2">
      <c r="A156" s="48" t="s">
        <v>47</v>
      </c>
      <c r="B156" s="49" t="s">
        <v>50</v>
      </c>
      <c r="C156" s="50"/>
      <c r="D156" s="52"/>
      <c r="E156" s="52"/>
      <c r="F156" s="52"/>
      <c r="G156" s="52">
        <v>339</v>
      </c>
      <c r="H156" s="52"/>
      <c r="I156" s="52"/>
      <c r="J156" s="52"/>
      <c r="K156" s="52"/>
      <c r="L156" s="52">
        <v>6877</v>
      </c>
      <c r="M156" s="52"/>
      <c r="N156" s="52"/>
      <c r="O156" s="52"/>
      <c r="P156" s="41"/>
    </row>
    <row r="157" spans="1:16" s="6" customFormat="1" ht="85.5" x14ac:dyDescent="0.2">
      <c r="A157" s="43">
        <v>63</v>
      </c>
      <c r="B157" s="44" t="s">
        <v>414</v>
      </c>
      <c r="C157" s="45">
        <v>70</v>
      </c>
      <c r="D157" s="46">
        <v>3.24</v>
      </c>
      <c r="E157" s="47" t="s">
        <v>415</v>
      </c>
      <c r="F157" s="46"/>
      <c r="G157" s="46">
        <v>227</v>
      </c>
      <c r="H157" s="47" t="s">
        <v>416</v>
      </c>
      <c r="I157" s="46"/>
      <c r="J157" s="47" t="s">
        <v>417</v>
      </c>
      <c r="K157" s="46"/>
      <c r="L157" s="46">
        <v>572</v>
      </c>
      <c r="M157" s="47" t="s">
        <v>418</v>
      </c>
      <c r="N157" s="46"/>
      <c r="O157" s="46"/>
    </row>
    <row r="158" spans="1:16" s="6" customFormat="1" ht="199.5" x14ac:dyDescent="0.2">
      <c r="A158" s="43">
        <v>64</v>
      </c>
      <c r="B158" s="44" t="s">
        <v>419</v>
      </c>
      <c r="C158" s="53" t="s">
        <v>420</v>
      </c>
      <c r="D158" s="46">
        <v>123.62</v>
      </c>
      <c r="E158" s="47" t="s">
        <v>421</v>
      </c>
      <c r="F158" s="46"/>
      <c r="G158" s="46">
        <v>5</v>
      </c>
      <c r="H158" s="46">
        <v>5</v>
      </c>
      <c r="I158" s="46"/>
      <c r="J158" s="47" t="s">
        <v>422</v>
      </c>
      <c r="K158" s="47" t="s">
        <v>127</v>
      </c>
      <c r="L158" s="46">
        <v>101</v>
      </c>
      <c r="M158" s="47" t="s">
        <v>423</v>
      </c>
      <c r="N158" s="46"/>
      <c r="O158" s="46">
        <v>0.52</v>
      </c>
    </row>
    <row r="159" spans="1:16" s="6" customFormat="1" ht="14.25" x14ac:dyDescent="0.2">
      <c r="A159" s="48" t="s">
        <v>47</v>
      </c>
      <c r="B159" s="49" t="s">
        <v>424</v>
      </c>
      <c r="C159" s="50"/>
      <c r="D159" s="51">
        <v>0.97</v>
      </c>
      <c r="E159" s="52"/>
      <c r="F159" s="52"/>
      <c r="G159" s="52">
        <v>5</v>
      </c>
      <c r="H159" s="52"/>
      <c r="I159" s="52"/>
      <c r="J159" s="52"/>
      <c r="K159" s="51">
        <v>0.97</v>
      </c>
      <c r="L159" s="52">
        <v>97</v>
      </c>
      <c r="M159" s="52"/>
      <c r="N159" s="52"/>
      <c r="O159" s="52"/>
      <c r="P159" s="41"/>
    </row>
    <row r="160" spans="1:16" s="6" customFormat="1" ht="14.25" x14ac:dyDescent="0.2">
      <c r="A160" s="48" t="s">
        <v>47</v>
      </c>
      <c r="B160" s="49" t="s">
        <v>425</v>
      </c>
      <c r="C160" s="50"/>
      <c r="D160" s="51">
        <v>0.51</v>
      </c>
      <c r="E160" s="52"/>
      <c r="F160" s="52"/>
      <c r="G160" s="52">
        <v>3</v>
      </c>
      <c r="H160" s="52"/>
      <c r="I160" s="52"/>
      <c r="J160" s="52"/>
      <c r="K160" s="51">
        <v>0.51</v>
      </c>
      <c r="L160" s="52">
        <v>51</v>
      </c>
      <c r="M160" s="52"/>
      <c r="N160" s="52"/>
      <c r="O160" s="52"/>
      <c r="P160" s="41"/>
    </row>
    <row r="161" spans="1:16" s="6" customFormat="1" ht="14.25" x14ac:dyDescent="0.2">
      <c r="A161" s="48" t="s">
        <v>47</v>
      </c>
      <c r="B161" s="49" t="s">
        <v>50</v>
      </c>
      <c r="C161" s="50"/>
      <c r="D161" s="52"/>
      <c r="E161" s="52"/>
      <c r="F161" s="52"/>
      <c r="G161" s="52">
        <v>13</v>
      </c>
      <c r="H161" s="52"/>
      <c r="I161" s="52"/>
      <c r="J161" s="52"/>
      <c r="K161" s="52"/>
      <c r="L161" s="52">
        <v>249</v>
      </c>
      <c r="M161" s="52"/>
      <c r="N161" s="52"/>
      <c r="O161" s="52"/>
      <c r="P161" s="41"/>
    </row>
    <row r="162" spans="1:16" s="6" customFormat="1" ht="99.75" x14ac:dyDescent="0.2">
      <c r="A162" s="43">
        <v>65</v>
      </c>
      <c r="B162" s="44" t="s">
        <v>426</v>
      </c>
      <c r="C162" s="45">
        <v>0.02</v>
      </c>
      <c r="D162" s="46">
        <v>343.28</v>
      </c>
      <c r="E162" s="47" t="s">
        <v>427</v>
      </c>
      <c r="F162" s="46"/>
      <c r="G162" s="46">
        <v>7</v>
      </c>
      <c r="H162" s="47" t="s">
        <v>428</v>
      </c>
      <c r="I162" s="46"/>
      <c r="J162" s="47" t="s">
        <v>429</v>
      </c>
      <c r="K162" s="46"/>
      <c r="L162" s="46">
        <v>8</v>
      </c>
      <c r="M162" s="47" t="s">
        <v>194</v>
      </c>
      <c r="N162" s="46"/>
      <c r="O162" s="46"/>
    </row>
    <row r="163" spans="1:16" s="6" customFormat="1" ht="327.75" x14ac:dyDescent="0.2">
      <c r="A163" s="43">
        <v>66</v>
      </c>
      <c r="B163" s="44" t="s">
        <v>430</v>
      </c>
      <c r="C163" s="53" t="s">
        <v>431</v>
      </c>
      <c r="D163" s="46">
        <v>2836.4</v>
      </c>
      <c r="E163" s="46">
        <v>2788.07</v>
      </c>
      <c r="F163" s="47" t="s">
        <v>432</v>
      </c>
      <c r="G163" s="46">
        <v>30</v>
      </c>
      <c r="H163" s="46">
        <v>30</v>
      </c>
      <c r="I163" s="46"/>
      <c r="J163" s="47" t="s">
        <v>433</v>
      </c>
      <c r="K163" s="47" t="s">
        <v>434</v>
      </c>
      <c r="L163" s="46">
        <v>609</v>
      </c>
      <c r="M163" s="46">
        <v>605</v>
      </c>
      <c r="N163" s="47" t="s">
        <v>435</v>
      </c>
      <c r="O163" s="47" t="s">
        <v>436</v>
      </c>
    </row>
    <row r="164" spans="1:16" s="6" customFormat="1" ht="14.25" x14ac:dyDescent="0.2">
      <c r="A164" s="48" t="s">
        <v>47</v>
      </c>
      <c r="B164" s="49" t="s">
        <v>437</v>
      </c>
      <c r="C164" s="50"/>
      <c r="D164" s="52" t="s">
        <v>438</v>
      </c>
      <c r="E164" s="52"/>
      <c r="F164" s="52"/>
      <c r="G164" s="52">
        <v>28</v>
      </c>
      <c r="H164" s="52"/>
      <c r="I164" s="52"/>
      <c r="J164" s="52"/>
      <c r="K164" s="52" t="s">
        <v>438</v>
      </c>
      <c r="L164" s="52">
        <v>556</v>
      </c>
      <c r="M164" s="52"/>
      <c r="N164" s="52"/>
      <c r="O164" s="52"/>
      <c r="P164" s="41"/>
    </row>
    <row r="165" spans="1:16" s="6" customFormat="1" ht="14.25" x14ac:dyDescent="0.2">
      <c r="A165" s="48" t="s">
        <v>47</v>
      </c>
      <c r="B165" s="49" t="s">
        <v>439</v>
      </c>
      <c r="C165" s="50"/>
      <c r="D165" s="52" t="s">
        <v>440</v>
      </c>
      <c r="E165" s="52"/>
      <c r="F165" s="52"/>
      <c r="G165" s="52">
        <v>15</v>
      </c>
      <c r="H165" s="52"/>
      <c r="I165" s="52"/>
      <c r="J165" s="52"/>
      <c r="K165" s="52" t="s">
        <v>440</v>
      </c>
      <c r="L165" s="52">
        <v>299</v>
      </c>
      <c r="M165" s="52"/>
      <c r="N165" s="52"/>
      <c r="O165" s="52"/>
      <c r="P165" s="41"/>
    </row>
    <row r="166" spans="1:16" s="6" customFormat="1" ht="14.25" x14ac:dyDescent="0.2">
      <c r="A166" s="48" t="s">
        <v>47</v>
      </c>
      <c r="B166" s="49" t="s">
        <v>50</v>
      </c>
      <c r="C166" s="50"/>
      <c r="D166" s="52"/>
      <c r="E166" s="52"/>
      <c r="F166" s="52"/>
      <c r="G166" s="52">
        <v>73</v>
      </c>
      <c r="H166" s="52"/>
      <c r="I166" s="52"/>
      <c r="J166" s="52"/>
      <c r="K166" s="52"/>
      <c r="L166" s="52">
        <v>1464</v>
      </c>
      <c r="M166" s="52"/>
      <c r="N166" s="52"/>
      <c r="O166" s="52"/>
      <c r="P166" s="41"/>
    </row>
    <row r="167" spans="1:16" s="6" customFormat="1" ht="114" x14ac:dyDescent="0.2">
      <c r="A167" s="43">
        <v>67</v>
      </c>
      <c r="B167" s="44" t="s">
        <v>441</v>
      </c>
      <c r="C167" s="45">
        <v>5</v>
      </c>
      <c r="D167" s="46">
        <v>15.33</v>
      </c>
      <c r="E167" s="47" t="s">
        <v>442</v>
      </c>
      <c r="F167" s="46"/>
      <c r="G167" s="46">
        <v>77</v>
      </c>
      <c r="H167" s="47" t="s">
        <v>406</v>
      </c>
      <c r="I167" s="46"/>
      <c r="J167" s="47" t="s">
        <v>443</v>
      </c>
      <c r="K167" s="46"/>
      <c r="L167" s="46">
        <v>971</v>
      </c>
      <c r="M167" s="47" t="s">
        <v>444</v>
      </c>
      <c r="N167" s="46"/>
      <c r="O167" s="46"/>
    </row>
    <row r="168" spans="1:16" s="6" customFormat="1" ht="185.25" x14ac:dyDescent="0.2">
      <c r="A168" s="43">
        <v>68</v>
      </c>
      <c r="B168" s="44" t="s">
        <v>445</v>
      </c>
      <c r="C168" s="45">
        <v>2</v>
      </c>
      <c r="D168" s="46">
        <v>110.11</v>
      </c>
      <c r="E168" s="47" t="s">
        <v>446</v>
      </c>
      <c r="F168" s="46"/>
      <c r="G168" s="46">
        <v>220</v>
      </c>
      <c r="H168" s="47" t="s">
        <v>447</v>
      </c>
      <c r="I168" s="46"/>
      <c r="J168" s="47" t="s">
        <v>448</v>
      </c>
      <c r="K168" s="46"/>
      <c r="L168" s="46">
        <v>1807</v>
      </c>
      <c r="M168" s="47" t="s">
        <v>449</v>
      </c>
      <c r="N168" s="46"/>
      <c r="O168" s="46"/>
    </row>
    <row r="169" spans="1:16" s="6" customFormat="1" ht="71.25" x14ac:dyDescent="0.2">
      <c r="A169" s="43">
        <v>69</v>
      </c>
      <c r="B169" s="44" t="s">
        <v>450</v>
      </c>
      <c r="C169" s="45">
        <v>100</v>
      </c>
      <c r="D169" s="46">
        <v>0.28999999999999998</v>
      </c>
      <c r="E169" s="47" t="s">
        <v>451</v>
      </c>
      <c r="F169" s="46"/>
      <c r="G169" s="46">
        <v>29</v>
      </c>
      <c r="H169" s="47" t="s">
        <v>452</v>
      </c>
      <c r="I169" s="46"/>
      <c r="J169" s="47" t="s">
        <v>453</v>
      </c>
      <c r="K169" s="46"/>
      <c r="L169" s="46">
        <v>171</v>
      </c>
      <c r="M169" s="47" t="s">
        <v>454</v>
      </c>
      <c r="N169" s="46"/>
      <c r="O169" s="46"/>
    </row>
    <row r="170" spans="1:16" s="6" customFormat="1" ht="19.899999999999999" customHeight="1" x14ac:dyDescent="0.2">
      <c r="A170" s="54" t="s">
        <v>455</v>
      </c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1:16" s="6" customFormat="1" ht="409.5" x14ac:dyDescent="0.2">
      <c r="A171" s="56">
        <v>70</v>
      </c>
      <c r="B171" s="57" t="s">
        <v>456</v>
      </c>
      <c r="C171" s="58" t="s">
        <v>457</v>
      </c>
      <c r="D171" s="59">
        <v>25.02</v>
      </c>
      <c r="E171" s="60" t="s">
        <v>458</v>
      </c>
      <c r="F171" s="59"/>
      <c r="G171" s="59">
        <v>2</v>
      </c>
      <c r="H171" s="60" t="s">
        <v>459</v>
      </c>
      <c r="I171" s="59"/>
      <c r="J171" s="60" t="s">
        <v>460</v>
      </c>
      <c r="K171" s="59"/>
      <c r="L171" s="59">
        <v>18</v>
      </c>
      <c r="M171" s="60" t="s">
        <v>461</v>
      </c>
      <c r="N171" s="59"/>
      <c r="O171" s="59"/>
    </row>
    <row r="172" spans="1:16" s="6" customFormat="1" ht="15" x14ac:dyDescent="0.2">
      <c r="A172" s="64" t="s">
        <v>462</v>
      </c>
      <c r="B172" s="65"/>
      <c r="C172" s="65"/>
      <c r="D172" s="65"/>
      <c r="E172" s="65"/>
      <c r="F172" s="65"/>
      <c r="G172" s="66">
        <v>33290</v>
      </c>
      <c r="H172" s="66"/>
      <c r="I172" s="66"/>
      <c r="J172" s="66"/>
      <c r="K172" s="66"/>
      <c r="L172" s="66">
        <v>256081</v>
      </c>
      <c r="M172" s="59"/>
      <c r="N172" s="59"/>
      <c r="O172" s="59"/>
    </row>
    <row r="173" spans="1:16" s="6" customFormat="1" ht="28.5" x14ac:dyDescent="0.2">
      <c r="A173" s="67" t="s">
        <v>463</v>
      </c>
      <c r="B173" s="68"/>
      <c r="C173" s="68"/>
      <c r="D173" s="68"/>
      <c r="E173" s="68"/>
      <c r="F173" s="68"/>
      <c r="G173" s="46">
        <v>31716</v>
      </c>
      <c r="H173" s="47" t="s">
        <v>464</v>
      </c>
      <c r="I173" s="47" t="s">
        <v>465</v>
      </c>
      <c r="J173" s="46"/>
      <c r="K173" s="46"/>
      <c r="L173" s="46">
        <v>223796</v>
      </c>
      <c r="M173" s="47" t="s">
        <v>466</v>
      </c>
      <c r="N173" s="47" t="s">
        <v>467</v>
      </c>
      <c r="O173" s="47" t="s">
        <v>468</v>
      </c>
    </row>
    <row r="174" spans="1:16" s="6" customFormat="1" ht="14.25" x14ac:dyDescent="0.2">
      <c r="A174" s="67" t="s">
        <v>469</v>
      </c>
      <c r="B174" s="68"/>
      <c r="C174" s="68"/>
      <c r="D174" s="68"/>
      <c r="E174" s="68"/>
      <c r="F174" s="68"/>
      <c r="G174" s="46"/>
      <c r="H174" s="46"/>
      <c r="I174" s="46"/>
      <c r="J174" s="46"/>
      <c r="K174" s="46"/>
      <c r="L174" s="46"/>
      <c r="M174" s="46"/>
      <c r="N174" s="46"/>
      <c r="O174" s="46"/>
    </row>
    <row r="175" spans="1:16" s="6" customFormat="1" ht="14.25" x14ac:dyDescent="0.2">
      <c r="A175" s="67" t="s">
        <v>470</v>
      </c>
      <c r="B175" s="68"/>
      <c r="C175" s="68"/>
      <c r="D175" s="68"/>
      <c r="E175" s="68"/>
      <c r="F175" s="68"/>
      <c r="G175" s="46">
        <v>1100</v>
      </c>
      <c r="H175" s="46"/>
      <c r="I175" s="46"/>
      <c r="J175" s="46"/>
      <c r="K175" s="46"/>
      <c r="L175" s="46">
        <v>22552</v>
      </c>
      <c r="M175" s="46"/>
      <c r="N175" s="46"/>
      <c r="O175" s="46"/>
    </row>
    <row r="176" spans="1:16" s="6" customFormat="1" ht="14.25" x14ac:dyDescent="0.2">
      <c r="A176" s="67" t="s">
        <v>471</v>
      </c>
      <c r="B176" s="68"/>
      <c r="C176" s="68"/>
      <c r="D176" s="68"/>
      <c r="E176" s="68"/>
      <c r="F176" s="68"/>
      <c r="G176" s="46">
        <v>30517</v>
      </c>
      <c r="H176" s="46"/>
      <c r="I176" s="46"/>
      <c r="J176" s="46"/>
      <c r="K176" s="46"/>
      <c r="L176" s="46">
        <v>200795</v>
      </c>
      <c r="M176" s="46"/>
      <c r="N176" s="46"/>
      <c r="O176" s="46"/>
    </row>
    <row r="177" spans="1:15" s="6" customFormat="1" ht="14.25" x14ac:dyDescent="0.2">
      <c r="A177" s="67" t="s">
        <v>472</v>
      </c>
      <c r="B177" s="68"/>
      <c r="C177" s="68"/>
      <c r="D177" s="68"/>
      <c r="E177" s="68"/>
      <c r="F177" s="68"/>
      <c r="G177" s="46">
        <v>110</v>
      </c>
      <c r="H177" s="46"/>
      <c r="I177" s="46"/>
      <c r="J177" s="46"/>
      <c r="K177" s="46"/>
      <c r="L177" s="46">
        <v>735</v>
      </c>
      <c r="M177" s="46"/>
      <c r="N177" s="46"/>
      <c r="O177" s="46"/>
    </row>
    <row r="178" spans="1:15" s="6" customFormat="1" ht="15" x14ac:dyDescent="0.2">
      <c r="A178" s="61" t="s">
        <v>473</v>
      </c>
      <c r="B178" s="62"/>
      <c r="C178" s="62"/>
      <c r="D178" s="62"/>
      <c r="E178" s="62"/>
      <c r="F178" s="62"/>
      <c r="G178" s="63">
        <v>1035</v>
      </c>
      <c r="H178" s="63"/>
      <c r="I178" s="63"/>
      <c r="J178" s="63"/>
      <c r="K178" s="63"/>
      <c r="L178" s="63">
        <v>21218</v>
      </c>
      <c r="M178" s="63"/>
      <c r="N178" s="63"/>
      <c r="O178" s="63"/>
    </row>
    <row r="179" spans="1:15" s="6" customFormat="1" ht="15" x14ac:dyDescent="0.2">
      <c r="A179" s="61" t="s">
        <v>474</v>
      </c>
      <c r="B179" s="62"/>
      <c r="C179" s="62"/>
      <c r="D179" s="62"/>
      <c r="E179" s="62"/>
      <c r="F179" s="62"/>
      <c r="G179" s="63">
        <v>539</v>
      </c>
      <c r="H179" s="63"/>
      <c r="I179" s="63"/>
      <c r="J179" s="63"/>
      <c r="K179" s="63"/>
      <c r="L179" s="63">
        <v>11067</v>
      </c>
      <c r="M179" s="63"/>
      <c r="N179" s="63"/>
      <c r="O179" s="63"/>
    </row>
    <row r="180" spans="1:15" s="6" customFormat="1" ht="15" x14ac:dyDescent="0.2">
      <c r="A180" s="61" t="s">
        <v>475</v>
      </c>
      <c r="B180" s="62"/>
      <c r="C180" s="62"/>
      <c r="D180" s="62"/>
      <c r="E180" s="62"/>
      <c r="F180" s="62"/>
      <c r="G180" s="63"/>
      <c r="H180" s="63"/>
      <c r="I180" s="63"/>
      <c r="J180" s="63"/>
      <c r="K180" s="63"/>
      <c r="L180" s="63"/>
      <c r="M180" s="63"/>
      <c r="N180" s="63"/>
      <c r="O180" s="63"/>
    </row>
    <row r="181" spans="1:15" s="6" customFormat="1" ht="28.5" x14ac:dyDescent="0.2">
      <c r="A181" s="67" t="s">
        <v>476</v>
      </c>
      <c r="B181" s="68"/>
      <c r="C181" s="68"/>
      <c r="D181" s="68"/>
      <c r="E181" s="68"/>
      <c r="F181" s="68"/>
      <c r="G181" s="46">
        <v>33290</v>
      </c>
      <c r="H181" s="46"/>
      <c r="I181" s="46"/>
      <c r="J181" s="46"/>
      <c r="K181" s="46"/>
      <c r="L181" s="46">
        <v>256081</v>
      </c>
      <c r="M181" s="46"/>
      <c r="N181" s="46"/>
      <c r="O181" s="47" t="s">
        <v>468</v>
      </c>
    </row>
    <row r="182" spans="1:15" s="6" customFormat="1" ht="14.25" x14ac:dyDescent="0.2">
      <c r="A182" s="67" t="s">
        <v>477</v>
      </c>
      <c r="B182" s="68"/>
      <c r="C182" s="68"/>
      <c r="D182" s="68"/>
      <c r="E182" s="68"/>
      <c r="F182" s="68"/>
      <c r="G182" s="46">
        <v>6658</v>
      </c>
      <c r="H182" s="46"/>
      <c r="I182" s="46"/>
      <c r="J182" s="46"/>
      <c r="K182" s="46"/>
      <c r="L182" s="46">
        <v>51216.2</v>
      </c>
      <c r="M182" s="46"/>
      <c r="N182" s="46"/>
      <c r="O182" s="46"/>
    </row>
    <row r="183" spans="1:15" s="6" customFormat="1" ht="30" x14ac:dyDescent="0.2">
      <c r="A183" s="61" t="s">
        <v>478</v>
      </c>
      <c r="B183" s="62"/>
      <c r="C183" s="62"/>
      <c r="D183" s="62"/>
      <c r="E183" s="62"/>
      <c r="F183" s="62"/>
      <c r="G183" s="63">
        <v>39948</v>
      </c>
      <c r="H183" s="63"/>
      <c r="I183" s="63"/>
      <c r="J183" s="63"/>
      <c r="K183" s="63"/>
      <c r="L183" s="63">
        <v>307297.2</v>
      </c>
      <c r="M183" s="63"/>
      <c r="N183" s="63"/>
      <c r="O183" s="69" t="s">
        <v>468</v>
      </c>
    </row>
    <row r="184" spans="1:15" s="6" customFormat="1" ht="14.25" x14ac:dyDescent="0.2">
      <c r="A184" s="25"/>
      <c r="B184" s="26"/>
      <c r="C184" s="27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1:15" s="6" customFormat="1" ht="14.25" x14ac:dyDescent="0.2">
      <c r="A185" s="29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s="8" customFormat="1" ht="14.25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ht="14.25" x14ac:dyDescent="0.2">
      <c r="A187" s="31" t="s">
        <v>482</v>
      </c>
      <c r="B187" s="9"/>
      <c r="C187" s="9"/>
      <c r="D187" s="32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ht="14.25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ht="14.25" x14ac:dyDescent="0.2">
      <c r="A189" s="31" t="s">
        <v>483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</sheetData>
  <mergeCells count="42">
    <mergeCell ref="A183:F183"/>
    <mergeCell ref="A180:F180"/>
    <mergeCell ref="A181:F181"/>
    <mergeCell ref="A182:F182"/>
    <mergeCell ref="A175:F175"/>
    <mergeCell ref="A176:F176"/>
    <mergeCell ref="A177:F177"/>
    <mergeCell ref="A178:F178"/>
    <mergeCell ref="A179:F179"/>
    <mergeCell ref="A170:O170"/>
    <mergeCell ref="A172:F172"/>
    <mergeCell ref="A173:F173"/>
    <mergeCell ref="A174:F174"/>
    <mergeCell ref="B22:B24"/>
    <mergeCell ref="L23:L24"/>
    <mergeCell ref="G23:G24"/>
    <mergeCell ref="J19:K19"/>
    <mergeCell ref="L19:M19"/>
    <mergeCell ref="C22:C24"/>
    <mergeCell ref="L22:N22"/>
    <mergeCell ref="D23:D24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O12"/>
    <mergeCell ref="B15:I15"/>
    <mergeCell ref="L17:M17"/>
    <mergeCell ref="J3:O3"/>
    <mergeCell ref="J4:O4"/>
    <mergeCell ref="A3:E3"/>
    <mergeCell ref="A4:E4"/>
    <mergeCell ref="A7:O7"/>
  </mergeCells>
  <phoneticPr fontId="0" type="noConversion"/>
  <pageMargins left="0.25" right="0.25" top="0.49" bottom="0.4" header="0.3" footer="0.2"/>
  <pageSetup paperSize="9" scale="74" fitToHeight="30000" orientation="landscape" r:id="rId1"/>
  <headerFooter alignWithMargins="0">
    <oddHeader>&amp;LГРАНД-Смета 2021.1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cp:lastPrinted>2019-03-21T10:54:00Z</cp:lastPrinted>
  <dcterms:created xsi:type="dcterms:W3CDTF">2003-01-28T12:33:10Z</dcterms:created>
  <dcterms:modified xsi:type="dcterms:W3CDTF">2021-08-25T22:12:04Z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