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Z:\!СМЕТЫ, АКТЫ\ОНКО\"/>
    </mc:Choice>
  </mc:AlternateContent>
  <bookViews>
    <workbookView xWindow="-120" yWindow="-120" windowWidth="25440" windowHeight="15990"/>
  </bookViews>
  <sheets>
    <sheet name="Мои данные" sheetId="1" r:id="rId1"/>
  </sheets>
  <definedNames>
    <definedName name="_xlnm.Print_Titles" localSheetId="0">'Мои данные'!$25:$25</definedName>
  </definedNames>
  <calcPr calcId="162913"/>
</workbook>
</file>

<file path=xl/calcChain.xml><?xml version="1.0" encoding="utf-8"?>
<calcChain xmlns="http://schemas.openxmlformats.org/spreadsheetml/2006/main">
  <c r="L17" i="1" l="1"/>
  <c r="J17" i="1"/>
  <c r="L16" i="1"/>
  <c r="J16" i="1"/>
</calcChain>
</file>

<file path=xl/comments1.xml><?xml version="1.0" encoding="utf-8"?>
<comments xmlns="http://schemas.openxmlformats.org/spreadsheetml/2006/main">
  <authors>
    <author>Соседко А.Н.</author>
    <author>Пользователь</author>
    <author>G_Alex</author>
    <author>Lexy</author>
    <author>Andrey</author>
    <author>Alex</author>
    <author>Алексей</author>
    <author>Alex Sosedko</author>
    <author>Сергей</author>
    <author>Волченков Сергей</author>
    <author>&lt;&gt;</author>
  </authors>
  <commentList>
    <comment ref="A3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210 атрибут 950 текст&gt;  &lt;подпись 210 значение&gt;</t>
        </r>
      </text>
    </comment>
    <comment ref="J3" authorId="1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200 атрибут 950 текст&gt;  &lt;подпись 200 значение&gt;</t>
        </r>
      </text>
    </comment>
    <comment ref="A4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Титул::_________________ /&lt;подпись 210 атрибут 950 значение&gt;/</t>
        </r>
      </text>
    </comment>
    <comment ref="J4" authorId="1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Титул::_________________ /&lt;подпись 200 атрибут 950 значение&gt;/</t>
        </r>
      </text>
    </comment>
    <comment ref="A7" authorId="2" shapeId="0">
      <text>
        <r>
          <rPr>
            <sz val="10"/>
            <color indexed="81"/>
            <rFont val="Tahoma"/>
            <family val="2"/>
            <charset val="204"/>
          </rPr>
          <t xml:space="preserve"> Титул::&lt;Наименование стройки&gt;
</t>
        </r>
      </text>
    </comment>
    <comment ref="A10" authorId="3" shapeId="0">
      <text>
        <r>
          <rPr>
            <sz val="8"/>
            <color indexed="81"/>
            <rFont val="Tahoma"/>
            <family val="2"/>
            <charset val="204"/>
          </rPr>
          <t xml:space="preserve"> Титул::&lt;Индекс/ЛН локальной сметы&gt;
</t>
        </r>
      </text>
    </comment>
    <comment ref="A12" authorId="2" shapeId="0">
      <text>
        <r>
          <rPr>
            <b/>
            <sz val="10"/>
            <color indexed="81"/>
            <rFont val="Tahoma"/>
            <family val="2"/>
            <charset val="204"/>
          </rPr>
          <t xml:space="preserve"> Титул::на &lt;Наименование локальной сметы&gt;,&lt;Наименование объекта&gt;</t>
        </r>
      </text>
    </comment>
    <comment ref="B15" authorId="4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Титул::&lt;Основание&gt;</t>
        </r>
      </text>
    </comment>
    <comment ref="J16" authorId="4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ИтогоБазЦ::=&lt;Итого по расчету&gt;/1000</t>
        </r>
      </text>
    </comment>
    <comment ref="L16" authorId="4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ИтогоБИМ::=&lt;Итого по расчету&gt;/1000</t>
        </r>
      </text>
    </comment>
    <comment ref="J17" authorId="5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ИтогоБазЦ::=&lt;Итого ФОТ&gt;/1000</t>
        </r>
      </text>
    </comment>
    <comment ref="L17" authorId="5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ИтогоБИМ::=&lt;Итого ФОТ&gt;/1000</t>
        </r>
      </text>
    </comment>
    <comment ref="J18" authorId="5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ИтогоБазЦ::&lt;Итого ТЗ&gt;</t>
        </r>
      </text>
    </comment>
    <comment ref="L18" authorId="5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ИтогоБИМ::&lt;Итого ТЗ&gt;</t>
        </r>
      </text>
    </comment>
    <comment ref="J19" authorId="5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ИтогоБазЦ::&lt;Итого ТЗМ&gt;</t>
        </r>
      </text>
    </comment>
    <comment ref="L19" authorId="5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ИтогоБИМ::&lt;Итого ТЗМ&gt;</t>
        </r>
      </text>
    </comment>
    <comment ref="F20" authorId="6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Титул::&lt;подпись 102 значение&gt;</t>
        </r>
      </text>
    </comment>
    <comment ref="A25" authorId="2" shapeId="0">
      <text>
        <r>
          <rPr>
            <sz val="10"/>
            <color indexed="81"/>
            <rFont val="Tahoma"/>
            <family val="2"/>
            <charset val="204"/>
          </rPr>
          <t xml:space="preserve"> РесСмета::&lt;Номер позиции по смете&gt;
</t>
        </r>
      </text>
    </comment>
    <comment ref="B25" authorId="2" shapeId="0">
      <text>
        <r>
          <rPr>
            <sz val="10"/>
            <color indexed="81"/>
            <rFont val="Tahoma"/>
            <family val="2"/>
          </rPr>
          <t xml:space="preserve"> РесСмета:: &lt;Обоснование (код) позиции&gt;
---------------------------------
&lt;Наименование (текстовая часть) расценки&gt;
(&lt;Ед. измерения по расценке&gt;)&lt;Пустой идентификатор&gt;
---------------------------------
&lt;Обоснование коэффициентов&gt;&lt;Строка задания НР для БИМ&gt;&lt;Строка задания СП для БИМ&gt;</t>
        </r>
      </text>
    </comment>
    <comment ref="C25" authorId="2" shapeId="0">
      <text>
        <r>
          <rPr>
            <sz val="10"/>
            <color indexed="81"/>
            <rFont val="Tahoma"/>
            <family val="2"/>
          </rPr>
          <t xml:space="preserve"> РесСмета::&lt;Количество всего (физ. объем) по позиции&gt;
----------
(&lt;Формула расчета физ. объема&gt;)</t>
        </r>
      </text>
    </comment>
    <comment ref="D25" authorId="7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РесСмета::&lt;ПЗ по позиции на единицу в базисных ценах с учетом всех к-тов (игнор.тек.ур.ц.)&gt;
&lt;Нормы НР по позиции для баз.цен&gt;
&lt;Нормы СП по позиции для баз.цен&gt;</t>
        </r>
      </text>
    </comment>
    <comment ref="E25" authorId="6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РесСмета::&lt;ОЗП по позиции на единицу в базисных ценах с учетом всех к-тов (игнор.тек.ур.ц.)&gt;
----------
&lt;МАТ по позиции на единицу в базисных ценах с учетом всех к-тов (игнор.тек.ур.ц.)&gt;
(&lt;Формула базисной цены единицы МАТ&gt;)</t>
        </r>
      </text>
    </comment>
    <comment ref="F25" authorId="6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РесСмета::&lt;ЭММ по позиции на единицу в базисных ценах с учетом всех к-тов (игнор.тек.ур.ц.)&gt;
----------
&lt;ЗПМ по позиции на единицу в базисных ценах с учетом всех к-тов (игнор.тек.ур.ц.)&gt;</t>
        </r>
      </text>
    </comment>
    <comment ref="G25" authorId="6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РесСмета::&lt;Общая стоимость ПЗ по позиции в базисных ценах с учетом к-тов к итогам (игнор.тек.ур.ц.)&gt;
&lt;Сумма НР по позиции при расчете в базисных ценах&gt;
&lt;Сумма СП по позиции при расчете в базисных ценах&gt;</t>
        </r>
      </text>
    </comment>
    <comment ref="H25" authorId="6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РесСмета::&lt;Общая стоимость ОЗП по позиции в базисных ценах с учетом к-тов к итогам (игнор.тек.ур.ц.)&gt;
----------
&lt;Общая стоимость МАТ по позиции в базисных ценах с учетом к-тов к итогам (игнор.тек.ур.ц.)&gt;</t>
        </r>
      </text>
    </comment>
    <comment ref="I25" authorId="6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РесСмета::&lt;Общая стоимость ЭММ по позиции в базисных ценах с учетом к-тов к итогам (игнор.тек.ур.ц.)&gt;
----------
&lt;Общая стоимость ЗПМ по позиции в базисных ценах с учетом к-тов к итогам (игнор.тек.ур.ц.)&gt;</t>
        </r>
      </text>
    </comment>
    <comment ref="J25" authorId="5" shapeId="0">
      <text>
        <r>
          <rPr>
            <sz val="10"/>
            <color indexed="81"/>
            <rFont val="Tahoma"/>
            <family val="2"/>
            <charset val="204"/>
          </rPr>
          <t xml:space="preserve"> РесСмета::&lt;Индекс к ОЗП или ОЗП по позиции на единицу, если позиция в ТЦ&gt;
----------
&lt;Индекс к МАТ или МАТ по позиции на единицу, если позиция в ТЦ&gt;
(&lt;Формула текущей цены единицы МАТ&gt;)</t>
        </r>
      </text>
    </comment>
    <comment ref="K25" authorId="5" shapeId="0">
      <text>
        <r>
          <rPr>
            <sz val="10"/>
            <color indexed="81"/>
            <rFont val="Tahoma"/>
            <family val="2"/>
            <charset val="204"/>
          </rPr>
          <t xml:space="preserve"> РесСмета::&lt;Индекс к ЭММ или ЭММ по позиции на единицу, если позиция в ТЦ&gt;
----------
&lt;Индекс к ЗПМ или ЗПМ по позиции на единицу, если позиция в ТЦ&gt;
&lt;Нормы НР по позиции при БИМ&gt;
&lt;Нормы СП по позиции при БИМ&gt;</t>
        </r>
      </text>
    </comment>
    <comment ref="L25" authorId="8" shapeId="0">
      <text>
        <r>
          <rPr>
            <sz val="8"/>
            <color indexed="81"/>
            <rFont val="Tahoma"/>
            <family val="2"/>
            <charset val="204"/>
          </rPr>
          <t xml:space="preserve"> РесСмета::&lt;Общая стоимость ПЗ по позиции для БИМ до начисления НР и СП&gt;
&lt;Сумма НР по позиции для БИМ&gt;
&lt;Сумма СП по позиции для БИМ&gt;</t>
        </r>
      </text>
    </comment>
    <comment ref="M25" authorId="2" shapeId="0">
      <text>
        <r>
          <rPr>
            <sz val="10"/>
            <color indexed="81"/>
            <rFont val="Tahoma"/>
            <family val="2"/>
          </rPr>
          <t xml:space="preserve"> РесСмета::&lt;Общая стоимость ОЗП по позиции для БИМ до начисления НР и СП&gt;
----------
&lt;Общая стоимость МАТ по позиции для БИМ до начисления НР и СП&gt;
</t>
        </r>
      </text>
    </comment>
    <comment ref="N25" authorId="9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РесСмета::&lt;Общая стоимость ЭММ по позиции для БИМ до начисления НР и СП&gt;
----------
&lt;Общая стоимость ЗПМ по позиции для БИМ до начисления НР и СП&gt;
</t>
        </r>
      </text>
    </comment>
    <comment ref="O25" authorId="8" shapeId="0">
      <text>
        <r>
          <rPr>
            <sz val="8"/>
            <color indexed="81"/>
            <rFont val="Tahoma"/>
            <family val="2"/>
            <charset val="204"/>
          </rPr>
          <t xml:space="preserve"> РесСмета::&lt;ТЗ по позиции всего&gt;
----------
&lt;ТЗМ по позиции всего&gt;</t>
        </r>
      </text>
    </comment>
    <comment ref="A123" authorId="4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Итоги::&lt;Текстовая часть (итоги)&gt;</t>
        </r>
      </text>
    </comment>
    <comment ref="G123" authorId="1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Итоги::&lt;Прямые затраты в базисных ценах (итоги)&gt;
</t>
        </r>
      </text>
    </comment>
    <comment ref="H123" authorId="1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Итоги::&lt;З/п основных рабочих в базисных ценах (итоги)&gt;
&lt;Материалы в базисных ценах (итоги)&gt;
</t>
        </r>
      </text>
    </comment>
    <comment ref="I123" authorId="1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Итоги::&lt;Эксплуатация машин в базисных ценах (итоги)&gt;
&lt;З/п машинистов в базисных ценах (итоги)&gt;</t>
        </r>
      </text>
    </comment>
    <comment ref="L123" authorId="8" shapeId="0">
      <text>
        <r>
          <rPr>
            <sz val="8"/>
            <color indexed="81"/>
            <rFont val="Tahoma"/>
            <family val="2"/>
            <charset val="204"/>
          </rPr>
          <t xml:space="preserve"> Итоги::&lt;Прямые затраты (итоги)&gt;</t>
        </r>
      </text>
    </comment>
    <comment ref="M123" authorId="8" shapeId="0">
      <text>
        <r>
          <rPr>
            <sz val="8"/>
            <color indexed="81"/>
            <rFont val="Tahoma"/>
            <family val="2"/>
            <charset val="204"/>
          </rPr>
          <t xml:space="preserve"> Итоги::&lt;З/п основных рабочих (итоги)&gt;
&lt;Материалы (итоги)&gt;</t>
        </r>
      </text>
    </comment>
    <comment ref="N123" authorId="8" shapeId="0">
      <text>
        <r>
          <rPr>
            <sz val="8"/>
            <color indexed="81"/>
            <rFont val="Tahoma"/>
            <family val="2"/>
            <charset val="204"/>
          </rPr>
          <t xml:space="preserve"> Итоги::&lt;Эксплуатация машин (итоги)&gt;
&lt;З/п машинистов (итоги)&gt;</t>
        </r>
      </text>
    </comment>
    <comment ref="O123" authorId="8" shapeId="0">
      <text>
        <r>
          <rPr>
            <sz val="8"/>
            <color indexed="81"/>
            <rFont val="Tahoma"/>
            <family val="2"/>
            <charset val="204"/>
          </rPr>
          <t xml:space="preserve"> Итоги::&lt;Трудозатраты основных рабочих (итоги)&gt;
&lt;Трудозатраты машинистов (итоги)&gt;</t>
        </r>
      </text>
    </comment>
    <comment ref="A138" authorId="8" shapeId="0">
      <text>
        <r>
          <rPr>
            <sz val="8"/>
            <color indexed="81"/>
            <rFont val="Tahoma"/>
            <family val="2"/>
            <charset val="204"/>
          </rPr>
          <t xml:space="preserve"> Хвост::&lt;Составил&gt;</t>
        </r>
      </text>
    </comment>
    <comment ref="A140" authorId="8" shapeId="0">
      <text>
        <r>
          <rPr>
            <sz val="8"/>
            <color indexed="81"/>
            <rFont val="Tahoma"/>
            <family val="2"/>
            <charset val="204"/>
          </rPr>
          <t xml:space="preserve"> Хвост::&lt;Проверил&gt;</t>
        </r>
      </text>
    </comment>
  </commentList>
</comments>
</file>

<file path=xl/sharedStrings.xml><?xml version="1.0" encoding="utf-8"?>
<sst xmlns="http://schemas.openxmlformats.org/spreadsheetml/2006/main" count="451" uniqueCount="361">
  <si>
    <t>(наименование работ и затрат, наименование объекта)</t>
  </si>
  <si>
    <t>(наименование стройки)</t>
  </si>
  <si>
    <t>Сметная стоимость</t>
  </si>
  <si>
    <t>№ п.п.</t>
  </si>
  <si>
    <t>(локальный сметный расчет)</t>
  </si>
  <si>
    <t>Средства на оплату труда</t>
  </si>
  <si>
    <t>тыс.руб.</t>
  </si>
  <si>
    <t>чел.час</t>
  </si>
  <si>
    <t xml:space="preserve">Всего </t>
  </si>
  <si>
    <t xml:space="preserve">Проверил: </t>
  </si>
  <si>
    <t>Форма 4т</t>
  </si>
  <si>
    <t>Осн. з/п</t>
  </si>
  <si>
    <t>Эксп.</t>
  </si>
  <si>
    <t>Материал</t>
  </si>
  <si>
    <t>В т.ч. з/п</t>
  </si>
  <si>
    <t>Сметная трудоемкость</t>
  </si>
  <si>
    <t>Трудозатраты механизаторов</t>
  </si>
  <si>
    <t>Код норматива,
Наименование,
Единица измерения</t>
  </si>
  <si>
    <t>Объем</t>
  </si>
  <si>
    <t>Индекс / Цена</t>
  </si>
  <si>
    <t>Базисная стоимость за единицу</t>
  </si>
  <si>
    <t>Осн. З/п</t>
  </si>
  <si>
    <t xml:space="preserve">Эксп.
</t>
  </si>
  <si>
    <t>Базисная стоимость всего</t>
  </si>
  <si>
    <t>Текущая стоимость всего</t>
  </si>
  <si>
    <t>Затр. Труда</t>
  </si>
  <si>
    <t xml:space="preserve">Рабочих 
ч.-час
</t>
  </si>
  <si>
    <t>Механизаторов</t>
  </si>
  <si>
    <t>Базисные цены</t>
  </si>
  <si>
    <t>Текущие цены</t>
  </si>
  <si>
    <t xml:space="preserve">УТВЕРЖДАЮ </t>
  </si>
  <si>
    <t>СОГЛАСОВАНО</t>
  </si>
  <si>
    <t>"___" __________ 2021 г.</t>
  </si>
  <si>
    <t xml:space="preserve">  </t>
  </si>
  <si>
    <t>_________________ //</t>
  </si>
  <si>
    <t>ЛОКАЛЬНАЯ  СМЕТА №  02-01-01</t>
  </si>
  <si>
    <t>Основание: 193-07-21-Э.СО (ИП Варламов А.Л.)</t>
  </si>
  <si>
    <t>Составил: Янишевская А.А.</t>
  </si>
  <si>
    <t>Раздел 1. Новый раздел</t>
  </si>
  <si>
    <t xml:space="preserve"> ФЕРм08-03-575-01
---------------------------------
Прибор или аппарат (демонтаж)
(шт) 
---------------------------------
(Приказ от 04.09.2019 № 507/пр табл.3 п.2 Демонтаж оборудования, пригодного для дальнейшего использования, со снятием с места установки, необходимой (частичной) разборкой без надобности хранения (перемещается на другое место установки и т.п.) ОЗП=0,6; ЭМ=0,6 к расх.; ЗПМ=0,6; МАТ=0 к расх.; ТЗ=0,6; ТЗМ=0,6;
Приказ от 04.09.2019 № 507/пр прил.3 табл.2 п.1.2 Производство работ осуществляется в помещениях эксплуатируемого объекта капитального строительства без остановки рабочего процесса предприятия, при этом: в зоне производства работ имеется один из перечисленных ниже факторов:_x000D_
- движение транспорта по внутрицеховым путям;_x000D_
- действующее технологическое или лабораторное оборудование, мебель и иные загромождающие помещения предметы ОЗП=1,35; ЭМ=1,35 к расх.; ЗПМ=1,35; ТЗ=1,35; ТЗМ=1,35)</t>
  </si>
  <si>
    <t>4
----------
(2+2)</t>
  </si>
  <si>
    <t>20,45
----------
19,61</t>
  </si>
  <si>
    <t>1
----------
20,45</t>
  </si>
  <si>
    <t/>
  </si>
  <si>
    <t>Накладные расходы от ФОТ(677 руб.)</t>
  </si>
  <si>
    <t>Сметная прибыль от ФОТ(677 руб.)</t>
  </si>
  <si>
    <t>Всего с НР и СП</t>
  </si>
  <si>
    <t xml:space="preserve"> ФЕРм08-03-575-01
---------------------------------
Прибор или аппарат   (демонтаж, передача Заказчику))
(шт) 
---------------------------------
(Приказ от 04.09.2019 № 507/пр табл.3 п.1 Демонтаж оборудования, пригодного для дальнейшего использования, со снятием с места установки, необходимой (частичной) разборкой и консервированием с целью длительного или кратковременного хранения ОЗП=0,7; ЭМ=0,7 к расх.; ЗПМ=0,7; МАТ=0 к расх.; ТЗ=0,7; ТЗМ=0,7;
Приказ от 04.09.2019 № 507/пр прил.3 табл.2 п.1.2 Производство работ осуществляется в помещениях эксплуатируемого объекта капитального строительства без остановки рабочего процесса предприятия, при этом: в зоне производства работ имеется один из перечисленных ниже факторов:_x000D_
- движение транспорта по внутрицеховым путям;_x000D_
- действующее технологическое или лабораторное оборудование, мебель и иные загромождающие помещения предметы ОЗП=1,35; ЭМ=1,35 к расх.; ЗПМ=1,35; ТЗ=1,35; ТЗМ=1,35)</t>
  </si>
  <si>
    <t>Накладные расходы от ФОТ(198 руб.)</t>
  </si>
  <si>
    <t>Сметная прибыль от ФОТ(198 руб.)</t>
  </si>
  <si>
    <t xml:space="preserve"> ФЕРм08-03-575-01
---------------------------------
Прибор или аппарат
(шт) 
---------------------------------
(Приказ от 04.09.2019 № 507/пр прил.3 табл.2 п.1.2 Производство работ осуществляется в помещениях эксплуатируемого объекта капитального строительства без остановки рабочего процесса предприятия, при этом: в зоне производства работ имеется один из перечисленных ниже факторов:_x000D_
- движение транспорта по внутрицеховым путям;_x000D_
- действующее технологическое или лабораторное оборудование, мебель и иные загромождающие помещения предметы ОЗП=1,35; ЭМ=1,35 к расх.; ЗПМ=1,35; ТЗ=1,35; ТЗМ=1,35)</t>
  </si>
  <si>
    <t>5
----------
(2+3)</t>
  </si>
  <si>
    <t>13,8
----------
0,38</t>
  </si>
  <si>
    <t>69
----------
2</t>
  </si>
  <si>
    <t>1411
----------
37</t>
  </si>
  <si>
    <t>Накладные расходы от ФОТ(1411 руб.)</t>
  </si>
  <si>
    <t>Сметная прибыль от ФОТ(1411 руб.)</t>
  </si>
  <si>
    <t xml:space="preserve"> ТЦ_62.1.01.00_33_7804526950_18.08.2021_01
---------------------------------
Выключатель автоматический трехполюсный в литом корпусе с I ном=160А, номин. откл. способность Icu=35кА,  с расцепителем типа ТМ ВА-99М 250/160А 3P 35кА PROxima
(шт) </t>
  </si>
  <si>
    <t xml:space="preserve">
----------
633,69
(3904,03/6,04/1,02)</t>
  </si>
  <si>
    <t xml:space="preserve">
----------
634</t>
  </si>
  <si>
    <t xml:space="preserve">
----------
3904,03
(3827,48*1,02)</t>
  </si>
  <si>
    <t xml:space="preserve">
----------
3904</t>
  </si>
  <si>
    <t xml:space="preserve"> ТЦ_62.1.01.00_33_7804526950_18.08.2021_01
---------------------------------
Автоматический выключатель ВА04-35 Про (С) с Iном=250А б/у
(шт) </t>
  </si>
  <si>
    <t xml:space="preserve">
(0/6,04/1,02)</t>
  </si>
  <si>
    <t xml:space="preserve"> ТЦ_62.1.01.00_33_7804526950_18.08.2021_01
---------------------------------
Выключатель автоматический ВА04-35 Про (С) с Iном=200А б/у
(шт) </t>
  </si>
  <si>
    <t xml:space="preserve"> ФЕРм08-03-573-05
---------------------------------
Шкаф (пульт) управления навесной, высота, ширина и глубина: до 900х600х500 мм
(шт) 
---------------------------------
(Приказ от 04.09.2019 № 507/пр прил.3 табл.2 п.1.2 Производство работ осуществляется в помещениях эксплуатируемого объекта капитального строительства без остановки рабочего процесса предприятия, при этом: в зоне производства работ имеется один из перечисленных ниже факторов:_x000D_
- движение транспорта по внутрицеховым путям;_x000D_
- действующее технологическое или лабораторное оборудование, мебель и иные загромождающие помещения предметы ОЗП=1,35; ЭМ=1,35 к расх.; ЗПМ=1,35; ТЗ=1,35; ТЗМ=1,35)</t>
  </si>
  <si>
    <t>27,59
----------
3,47</t>
  </si>
  <si>
    <t>66,15
----------
7,14</t>
  </si>
  <si>
    <t>55
----------
7</t>
  </si>
  <si>
    <t>132
----------
14</t>
  </si>
  <si>
    <t>20,45
----------
11,54</t>
  </si>
  <si>
    <t>7,74
----------
20,45</t>
  </si>
  <si>
    <t>1129
----------
80</t>
  </si>
  <si>
    <t>1024
----------
292</t>
  </si>
  <si>
    <t>5,56
----------
1,27</t>
  </si>
  <si>
    <t>Накладные расходы от ФОТ(1421 руб.)</t>
  </si>
  <si>
    <t>Сметная прибыль от ФОТ(1421 руб.)</t>
  </si>
  <si>
    <t xml:space="preserve"> ТЦ_62.1.02.13_33_7804526950_18.08.2021_01
---------------------------------
Щит ЩВгл МРТ
(шт) </t>
  </si>
  <si>
    <t xml:space="preserve">
----------
9019,04
(55564,5/6,04/1,02)</t>
  </si>
  <si>
    <t xml:space="preserve">
----------
9019</t>
  </si>
  <si>
    <t xml:space="preserve">
----------
55564,5
(54475*1,02)</t>
  </si>
  <si>
    <t xml:space="preserve">
----------
55565</t>
  </si>
  <si>
    <t xml:space="preserve"> ТЦ_62.1.02.13_33_7804526950_18.08.2021_01
---------------------------------
Щит ЩВРдоп МРТ
(шт) </t>
  </si>
  <si>
    <t xml:space="preserve">
----------
4714,4
(29044,5/6,04/1,02)</t>
  </si>
  <si>
    <t xml:space="preserve">
----------
4714</t>
  </si>
  <si>
    <t xml:space="preserve">
----------
29044,5
(28475*1,02)</t>
  </si>
  <si>
    <t xml:space="preserve">
----------
29045</t>
  </si>
  <si>
    <t xml:space="preserve"> ФЕР46-03-004-51
---------------------------------
Сверление установками алмазного бурения вертикальных отверстий в густоармированных железобетонных конструкциях глубиной 200 мм диаметром: 220 мм
(100 отверстий) </t>
  </si>
  <si>
    <t>0,01
----------
(1 / 100)</t>
  </si>
  <si>
    <t>1015,72
----------
7,79</t>
  </si>
  <si>
    <t>3151,55
----------
1315,44</t>
  </si>
  <si>
    <t>32
----------
13</t>
  </si>
  <si>
    <t>20,45
----------
8,83</t>
  </si>
  <si>
    <t>11,62
----------
20,45</t>
  </si>
  <si>
    <t>208
----------
1</t>
  </si>
  <si>
    <t>366
----------
269</t>
  </si>
  <si>
    <t>1,18
----------
1,13</t>
  </si>
  <si>
    <t>Накладные расходы от ФОТ(477 руб.)</t>
  </si>
  <si>
    <t>Сметная прибыль от ФОТ(477 руб.)</t>
  </si>
  <si>
    <t xml:space="preserve"> ФЕР46-03-009-02
---------------------------------
Пробивка в кирпичных стенах гнезд размером: до 260х260 мм
(100 шт) </t>
  </si>
  <si>
    <t>20,45
----------
1</t>
  </si>
  <si>
    <t>4,69
----------
20,45</t>
  </si>
  <si>
    <t>Накладные расходы от ФОТ(100 руб.)</t>
  </si>
  <si>
    <t>Сметная прибыль от ФОТ(100 руб.)</t>
  </si>
  <si>
    <t xml:space="preserve"> ФЕР46-03-009-01
---------------------------------
Пробивка в кирпичных стенах гнезд размером: до 130х130 мм
(100 шт) </t>
  </si>
  <si>
    <t>Накладные расходы от ФОТ(68 руб.)</t>
  </si>
  <si>
    <t>Сметная прибыль от ФОТ(68 руб.)</t>
  </si>
  <si>
    <t xml:space="preserve"> ФЕРм08-02-155-01
---------------------------------
Герметизация проходов при вводе кабелей во взрывоопасные помещения уплотнительной массой
(шт) 
---------------------------------
(Приказ от 04.09.2019 № 507/пр прил.3 табл.2 п.1.2 Производство работ осуществляется в помещениях эксплуатируемого объекта капитального строительства без остановки рабочего процесса предприятия, при этом: в зоне производства работ имеется один из перечисленных ниже факторов:_x000D_
- движение транспорта по внутрицеховым путям;_x000D_
- действующее технологическое или лабораторное оборудование, мебель и иные загромождающие помещения предметы ОЗП=1,35; ЭМ=1,35 к расх.; ЗПМ=1,35; ТЗ=1,35; ТЗМ=1,35)</t>
  </si>
  <si>
    <t>3
----------
(1+1+1)</t>
  </si>
  <si>
    <t>4,82
----------
15,07</t>
  </si>
  <si>
    <t>14
----------
46</t>
  </si>
  <si>
    <t>20,45
----------
3,55</t>
  </si>
  <si>
    <t>296
----------
160</t>
  </si>
  <si>
    <t>Накладные расходы от ФОТ(296 руб.)</t>
  </si>
  <si>
    <t>Сметная прибыль от ФОТ(296 руб.)</t>
  </si>
  <si>
    <t xml:space="preserve"> ФССЦ-01.1.01.09-0024
---------------------------------
Шнур асбестовый общего назначения ШАОН, диаметр 3-5 мм
(т) </t>
  </si>
  <si>
    <t xml:space="preserve">
----------
26950</t>
  </si>
  <si>
    <t xml:space="preserve">
----------
-5</t>
  </si>
  <si>
    <t xml:space="preserve">
----------
336939,16</t>
  </si>
  <si>
    <t xml:space="preserve">
----------
-67</t>
  </si>
  <si>
    <t xml:space="preserve"> ФССЦ-01.7.07.29-0111
---------------------------------
Пакля пропитанная
(кг) </t>
  </si>
  <si>
    <t xml:space="preserve">
----------
9,04</t>
  </si>
  <si>
    <t xml:space="preserve">
----------
-4</t>
  </si>
  <si>
    <t xml:space="preserve">
----------
96,37</t>
  </si>
  <si>
    <t xml:space="preserve">
----------
-43</t>
  </si>
  <si>
    <t xml:space="preserve"> ФССЦ-01.7.07.29-0221
---------------------------------
Состав уплотнительный
(кг) </t>
  </si>
  <si>
    <t xml:space="preserve">
----------
16,7</t>
  </si>
  <si>
    <t xml:space="preserve">
----------
-36</t>
  </si>
  <si>
    <t xml:space="preserve">
----------
24,01</t>
  </si>
  <si>
    <t xml:space="preserve">
----------
-52</t>
  </si>
  <si>
    <t xml:space="preserve"> ТЦ_14.5.01.10_33_7804526950_18.08.2021_01
---------------------------------
Огнестойкая пена однокомпонентная
(шт) </t>
  </si>
  <si>
    <t xml:space="preserve">
----------
243,89
(1473,08/6,04)</t>
  </si>
  <si>
    <t xml:space="preserve">
----------
488</t>
  </si>
  <si>
    <t xml:space="preserve">
----------
1473,08
(1444,2*1,02)</t>
  </si>
  <si>
    <t xml:space="preserve">
----------
2946</t>
  </si>
  <si>
    <t xml:space="preserve"> ФЕРм08-02-398-05
---------------------------------
Провод в лотках, сечением: до 185 мм2 (демонтаж)
(100 м) 
---------------------------------
(Приказ от 04.09.2019 № 507/пр прил.3 табл.2 п.1.2 Производство работ осуществляется в помещениях эксплуатируемого объекта капитального строительства без остановки рабочего процесса предприятия, при этом: в зоне производства работ имеется один из перечисленных ниже факторов:_x000D_
- движение транспорта по внутрицеховым путям;_x000D_
- действующее технологическое или лабораторное оборудование, мебель и иные загромождающие помещения предметы ОЗП=1,35; ЭМ=1,35 к расх.; ЗПМ=1,35; ТЗ=1,35; ТЗМ=1,35;
Приказ от 04.09.2019 № 507/пр табл.2 п.5 Демонтаж (разборка) сетей инженерно-технического обеспечения ОЗП=0,6; ЭМ=0,6 к расх.; ЗПМ=0,6; МАТ=0 к расх.; ТЗ=0,6; ТЗМ=0,6)</t>
  </si>
  <si>
    <t>1,07
----------
((28+79) / 100)</t>
  </si>
  <si>
    <t>38,13
----------
5,29</t>
  </si>
  <si>
    <t>41
----------
6</t>
  </si>
  <si>
    <t>20,45
----------
9,18</t>
  </si>
  <si>
    <t>8,76
----------
20,45</t>
  </si>
  <si>
    <t>357
----------
116</t>
  </si>
  <si>
    <t>4,89
----------
0,45</t>
  </si>
  <si>
    <t>Накладные расходы от ФОТ(1056 руб.)</t>
  </si>
  <si>
    <t>Сметная прибыль от ФОТ(1056 руб.)</t>
  </si>
  <si>
    <t xml:space="preserve"> ФЕРм08-02-395-01
---------------------------------
Лоток металлический штампованный по установленным конструкциям, ширина лотка: до 200 мм
(т) 
---------------------------------
(Приказ от 04.09.2019 № 507/пр прил.3 табл.2 п.1.2 Производство работ осуществляется в помещениях эксплуатируемого объекта капитального строительства без остановки рабочего процесса предприятия, при этом: в зоне производства работ имеется один из перечисленных ниже факторов:_x000D_
- движение транспорта по внутрицеховым путям;_x000D_
- действующее технологическое или лабораторное оборудование, мебель и иные загромождающие помещения предметы ОЗП=1,35; ЭМ=1,35 к расх.; ЗПМ=1,35; ТЗ=1,35; ТЗМ=1,35)</t>
  </si>
  <si>
    <t>0,15067
----------
((7*2,46+51*1,6+7*1,11+51*0,63+2*1,3+2*0,7+3*0,66+3*0,35+1*0,9+1*0,4+1*1,62+1*1+1*0,62+1*0,38)/1000)</t>
  </si>
  <si>
    <t>685,26
----------
68,63</t>
  </si>
  <si>
    <t>420,23
----------
42,36</t>
  </si>
  <si>
    <t>103
----------
11</t>
  </si>
  <si>
    <t>63
----------
6</t>
  </si>
  <si>
    <t>20,45
----------
13,43</t>
  </si>
  <si>
    <t>7,82
----------
20,45</t>
  </si>
  <si>
    <t>2111
----------
139</t>
  </si>
  <si>
    <t>495
----------
131</t>
  </si>
  <si>
    <t>10,98
----------
0,51</t>
  </si>
  <si>
    <t>Накладные расходы от ФОТ(2242 руб.)</t>
  </si>
  <si>
    <t>Сметная прибыль от ФОТ(2242 руб.)</t>
  </si>
  <si>
    <t xml:space="preserve"> ТЦ_20.2.07.05_33_7804526950_18.08.2021_01
---------------------------------
Лоток металлический неперфорированный с основанием200 мм, высотой 80 мм,  L=3000 мм ЗАО  «ДКС»
(м) </t>
  </si>
  <si>
    <t xml:space="preserve">
----------
152,34
(938,51/6,04/1,02)</t>
  </si>
  <si>
    <t xml:space="preserve">
----------
1066</t>
  </si>
  <si>
    <t xml:space="preserve">
----------
938,51
(920,11*1,02)</t>
  </si>
  <si>
    <t xml:space="preserve">
----------
6570</t>
  </si>
  <si>
    <t xml:space="preserve"> ТЦ_20.2.07.05_33_7804526950_18.08.2021_01
---------------------------------
Лоток металлический неперфорированный с основанием100 мм, высотой 80 мм, L=3000 мм ЗАО  «ДКС»
(м) </t>
  </si>
  <si>
    <t xml:space="preserve">
----------
110,38
(680,04/6,04/1,02)</t>
  </si>
  <si>
    <t xml:space="preserve">
----------
5629</t>
  </si>
  <si>
    <t xml:space="preserve">
----------
680,04
(666,71*1,02)</t>
  </si>
  <si>
    <t xml:space="preserve">
----------
34682</t>
  </si>
  <si>
    <t xml:space="preserve"> ТЦ_20.2.07.05_33_7804526950_18.08.2021_01
---------------------------------
Крышка лотка металлическая с основанием 200 мм, высотой 15 мм,  L=3000 мм ЗАО  «ДКС»
(м) </t>
  </si>
  <si>
    <t xml:space="preserve">
----------
64,7
(398,58/6,04/1,02)</t>
  </si>
  <si>
    <t xml:space="preserve">
----------
453</t>
  </si>
  <si>
    <t xml:space="preserve">
----------
398,58
(390,76*1,02)</t>
  </si>
  <si>
    <t xml:space="preserve">
----------
2790</t>
  </si>
  <si>
    <t xml:space="preserve"> ТЦ_20.2.07.05_33_7804526950_18.08.2021_01
---------------------------------
Крышка лотка металлическая с основанием100 мм, высотой 15 мм,  L=3000 мм ЗАО  «ДКС»
(м) </t>
  </si>
  <si>
    <t xml:space="preserve">
----------
39
(240,25/6,04/1,02)</t>
  </si>
  <si>
    <t xml:space="preserve">
----------
1989</t>
  </si>
  <si>
    <t xml:space="preserve">
----------
240,25
(235,54*1,02)</t>
  </si>
  <si>
    <t xml:space="preserve">
----------
12253</t>
  </si>
  <si>
    <t xml:space="preserve"> ТЦ_20.2.07.05_33_7804526950_18.08.2021_01
---------------------------------
Угол СРО 90 горизонтальный 90° с основанием 200 мм, высотой 80 мм ЗАО  «ДКС»
(шт) </t>
  </si>
  <si>
    <t xml:space="preserve">
----------
328,85
(2025,96/6,04/1,02)</t>
  </si>
  <si>
    <t xml:space="preserve">
----------
658</t>
  </si>
  <si>
    <t xml:space="preserve">
----------
2025,96
(1986,24*1,02)</t>
  </si>
  <si>
    <t xml:space="preserve">
----------
4052</t>
  </si>
  <si>
    <t xml:space="preserve"> ТЦ_20.2.07.05_33_7804526950_18.08.2021_01
---------------------------------
Крышка на угол горизонтальный СРО 90 с основанием 200 мм, высотой 80 мм ЗАО  «ДКС»
(шт) </t>
  </si>
  <si>
    <t xml:space="preserve">
----------
166,42
(1025,28/6,04/1,02)</t>
  </si>
  <si>
    <t xml:space="preserve">
----------
333</t>
  </si>
  <si>
    <t xml:space="preserve">
----------
1025,28
(1005,18*1,02)</t>
  </si>
  <si>
    <t xml:space="preserve">
----------
2051</t>
  </si>
  <si>
    <t xml:space="preserve"> ТЦ_20.2.07.05_33_7804526950_18.08.2021_01
---------------------------------
Угол СРО 90 горизонтальный 90° с основанием 100 мм, высотой 80 мм ЗАО  «ДКС»
(шт) </t>
  </si>
  <si>
    <t xml:space="preserve">
----------
265,89
(1638,09/6,04/1,02)</t>
  </si>
  <si>
    <t xml:space="preserve">
----------
798</t>
  </si>
  <si>
    <t xml:space="preserve">
----------
1638,09
(1605,97*1,02)</t>
  </si>
  <si>
    <t xml:space="preserve">
----------
4914</t>
  </si>
  <si>
    <t xml:space="preserve"> ТЦ_20.2.07.05_33_7804526950_18.08.2021_01
---------------------------------
Крышка на угол горизонтальный СРО 90 с основанием 100 мм, высотой 80 мм ЗАО  «ДКС»
(шт) </t>
  </si>
  <si>
    <t xml:space="preserve">
----------
117,72
(725,26/6,04/1,02)</t>
  </si>
  <si>
    <t xml:space="preserve">
----------
353</t>
  </si>
  <si>
    <t xml:space="preserve">
----------
725,26
(711,04*1,02)</t>
  </si>
  <si>
    <t xml:space="preserve">
----------
2176</t>
  </si>
  <si>
    <t xml:space="preserve"> ТЦ_20.2.07.05_33_7804526950_18.08.2021_01
---------------------------------
Угол вертикальный внутренний CS 90 с основанием 200 мм, высотой 80 мм ЗАО  «ДКС»
(шт) </t>
  </si>
  <si>
    <t xml:space="preserve">
----------
373,57
(2301,47/6,04/1,02)</t>
  </si>
  <si>
    <t xml:space="preserve">
----------
374</t>
  </si>
  <si>
    <t xml:space="preserve">
----------
2301,47
(2256,34*1,02)</t>
  </si>
  <si>
    <t xml:space="preserve">
----------
2301</t>
  </si>
  <si>
    <t xml:space="preserve"> ТЦ_20.2.07.05_33_7804526950_18.08.2021_01
---------------------------------
Крышка на угол вертикальный внутренний CS 90 с основанием 200 мм, высотой 80 мм ЗАО  «ДКС»
(шт) </t>
  </si>
  <si>
    <t xml:space="preserve">
----------
123,53
(761,02/6,04/1,02)</t>
  </si>
  <si>
    <t xml:space="preserve">
----------
124</t>
  </si>
  <si>
    <t xml:space="preserve">
----------
761,02
(746,1*1,02)</t>
  </si>
  <si>
    <t xml:space="preserve">
----------
761</t>
  </si>
  <si>
    <t xml:space="preserve"> ТЦ_20.2.07.05_33_7804526950_18.08.2021_01
---------------------------------
Ответвитель Т-образный DPT с основанием 200 мм, высотой 80 мм ЗАО  «ДКС»
(шт) </t>
  </si>
  <si>
    <t xml:space="preserve">
----------
493,78
(3042,08/6,04/1,02)</t>
  </si>
  <si>
    <t xml:space="preserve">
----------
494</t>
  </si>
  <si>
    <t xml:space="preserve">
----------
3042,08
(2982,43*1,02)</t>
  </si>
  <si>
    <t xml:space="preserve">
----------
3042</t>
  </si>
  <si>
    <t xml:space="preserve"> ТЦ_20.2.07.05_33_7804526950_18.08.2021_01
---------------------------------
Крышка на ответвитель Т-образный DPT ЗАО  «ДКС»
(шт) </t>
  </si>
  <si>
    <t xml:space="preserve">
----------
211,44
(1302,61/6,04/1,02)</t>
  </si>
  <si>
    <t xml:space="preserve">
----------
211</t>
  </si>
  <si>
    <t xml:space="preserve">
----------
1302,61
(1277,07*1,02)</t>
  </si>
  <si>
    <t xml:space="preserve">
----------
1303</t>
  </si>
  <si>
    <t xml:space="preserve"> ТЦ_20.2.07.05_33_7804526950_18.08.2021_01
---------------------------------
Переходник левосторонний RRS высотой 80 мм, с основанием В=200 мм, с основанием В1=100 мм ЗАО  «ДКС»
(шт) </t>
  </si>
  <si>
    <t xml:space="preserve">
----------
421,62
(2597,5/6,04/1,02)</t>
  </si>
  <si>
    <t xml:space="preserve">
----------
422</t>
  </si>
  <si>
    <t xml:space="preserve">
----------
2597,5
(2546,57*1,02)</t>
  </si>
  <si>
    <t xml:space="preserve">
----------
2598</t>
  </si>
  <si>
    <t xml:space="preserve"> ТЦ_20.2.07.05_33_7804526950_18.08.2021_01
---------------------------------
Крышка на переходник левосторонний RRS с основанием В=200 мм, с основанием В1=100 мм ЗАО  «ДКС»
(шт) </t>
  </si>
  <si>
    <t xml:space="preserve">
----------
137,11
(844,72/6,04/1,02)</t>
  </si>
  <si>
    <t xml:space="preserve">
----------
137</t>
  </si>
  <si>
    <t xml:space="preserve">
----------
844,72
(828,16*1,02)</t>
  </si>
  <si>
    <t xml:space="preserve">
----------
845</t>
  </si>
  <si>
    <t xml:space="preserve"> ТЦ_20.2.07.05_33_7804526950_18.08.2021_01
---------------------------------
Пластина для заземления PTCE ЗАО  «ДКС»
(шт) </t>
  </si>
  <si>
    <t xml:space="preserve">
----------
13,81
(85,11/6,04/1,02)</t>
  </si>
  <si>
    <t xml:space="preserve">
----------
414</t>
  </si>
  <si>
    <t xml:space="preserve">
----------
85,11
(83,44*1,02)</t>
  </si>
  <si>
    <t xml:space="preserve">
----------
2553</t>
  </si>
  <si>
    <t xml:space="preserve"> ТЦ_20.2.07.05_33_7804526950_18.08.2021_01
---------------------------------
Профиль П-образный толщиной 2,5мм, L=400 мм ЗАО  «ДКС»
(шт) </t>
  </si>
  <si>
    <t>33
----------
(8+25)</t>
  </si>
  <si>
    <t xml:space="preserve">
----------
43,73
(269,39/6,04/1,02)</t>
  </si>
  <si>
    <t xml:space="preserve">
----------
1443</t>
  </si>
  <si>
    <t xml:space="preserve">
----------
269,39
(264,11*1,02)</t>
  </si>
  <si>
    <t xml:space="preserve">
----------
8890</t>
  </si>
  <si>
    <t xml:space="preserve"> ТЦ_20.2.07.05_33_7804526950_18.08.2021_01
---------------------------------
Шпилька М10х1000
(шт) </t>
  </si>
  <si>
    <t xml:space="preserve">
----------
26,77
(164,93/6,04/1,02)</t>
  </si>
  <si>
    <t xml:space="preserve">
----------
1499</t>
  </si>
  <si>
    <t xml:space="preserve">
----------
164,93
(161,7*1,02)</t>
  </si>
  <si>
    <t xml:space="preserve">
----------
9236</t>
  </si>
  <si>
    <t xml:space="preserve"> ТЦ_20.2.07.05_33_7804526950_18.08.2021_01
---------------------------------
Профиль П-образный толщиной 2,5мм, L=320 мм
(шт) </t>
  </si>
  <si>
    <t xml:space="preserve">
----------
32,8
(202,06/6,04/1,02)</t>
  </si>
  <si>
    <t xml:space="preserve">
----------
197</t>
  </si>
  <si>
    <t xml:space="preserve">
----------
202,06
(198,1*1,02)</t>
  </si>
  <si>
    <t xml:space="preserve">
----------
1212</t>
  </si>
  <si>
    <t xml:space="preserve"> ТЦ_22.2.02.00_33_7804526950_18.08.2021_01
---------------------------------
Усиленный анкер, М10
(шт) </t>
  </si>
  <si>
    <t xml:space="preserve">
----------
8,65
(53,31/6,04/1,02)</t>
  </si>
  <si>
    <t xml:space="preserve">
----------
969</t>
  </si>
  <si>
    <t xml:space="preserve">
----------
53,31
(52,26*1,02)</t>
  </si>
  <si>
    <t xml:space="preserve">
----------
5971</t>
  </si>
  <si>
    <t xml:space="preserve"> ТЦ_22.2.02.00_33_7804526950_18.08.2021_01
---------------------------------
Гайка с насечкой, препятствующей отвинчиванию М10
(шт) </t>
  </si>
  <si>
    <t xml:space="preserve">
----------
1,16
(7,12/6,04/1,02)</t>
  </si>
  <si>
    <t xml:space="preserve">
----------
288</t>
  </si>
  <si>
    <t xml:space="preserve">
----------
7,12
(6,98*1,02)</t>
  </si>
  <si>
    <t xml:space="preserve">
----------
1766</t>
  </si>
  <si>
    <t xml:space="preserve"> ТЦ_22.2.02.00_33_7804526950_18.08.2021_01
---------------------------------
Шайба кузовная, DIN 9021, М10
(шт) </t>
  </si>
  <si>
    <t xml:space="preserve">
----------
0,89
(5,5/6,04/1,02)</t>
  </si>
  <si>
    <t xml:space="preserve">
----------
199</t>
  </si>
  <si>
    <t xml:space="preserve">
----------
5,5
(5,39*1,02)</t>
  </si>
  <si>
    <t xml:space="preserve">
----------
1232</t>
  </si>
  <si>
    <t xml:space="preserve"> ТЦ_22.2.02.00_33_7804526950_18.08.2021_01
---------------------------------
Скоба ВММ-10 (ТМ)
(шт) </t>
  </si>
  <si>
    <t xml:space="preserve">
----------
86,32
(531,77/6,04/1,02)</t>
  </si>
  <si>
    <t xml:space="preserve">
----------
86</t>
  </si>
  <si>
    <t xml:space="preserve">
----------
531,77
(521,34*1,02)</t>
  </si>
  <si>
    <t xml:space="preserve">
----------
532</t>
  </si>
  <si>
    <t xml:space="preserve"> ТЦ_22.2.02.00_33_7804526950_18.08.2021_01
---------------------------------
Стандартный анкер со шпилькой М10
(шт) </t>
  </si>
  <si>
    <t xml:space="preserve">
----------
14,61
(90,02/6,04/1,02)</t>
  </si>
  <si>
    <t xml:space="preserve">
----------
29</t>
  </si>
  <si>
    <t xml:space="preserve">
----------
90,02
(88,25*1,02)</t>
  </si>
  <si>
    <t xml:space="preserve">
----------
180</t>
  </si>
  <si>
    <t xml:space="preserve"> ФЕРм08-02-398-03
---------------------------------
Провод в лотках, сечением: до 70 мм2
(100 м) 
---------------------------------
(Приказ от 04.09.2019 № 507/пр прил.3 табл.2 п.1.2 Производство работ осуществляется в помещениях эксплуатируемого объекта капитального строительства без остановки рабочего процесса предприятия, при этом: в зоне производства работ имеется один из перечисленных ниже факторов:_x000D_
- движение транспорта по внутрицеховым путям;_x000D_
- действующее технологическое или лабораторное оборудование, мебель и иные загромождающие помещения предметы ОЗП=1,35; ЭМ=1,35 к расх.; ЗПМ=1,35; ТЗ=1,35; ТЗМ=1,35)</t>
  </si>
  <si>
    <t>3,65
----------
(365 / 100)</t>
  </si>
  <si>
    <t>35,79
----------
10,96</t>
  </si>
  <si>
    <t>22,01
----------
3,05</t>
  </si>
  <si>
    <t>131
----------
40</t>
  </si>
  <si>
    <t>80
----------
11</t>
  </si>
  <si>
    <t>20,45
----------
8,34</t>
  </si>
  <si>
    <t>2671
----------
334</t>
  </si>
  <si>
    <t>704
----------
228</t>
  </si>
  <si>
    <t>13,9
----------
0,89</t>
  </si>
  <si>
    <t>Накладные расходы от ФОТ(2899 руб.)</t>
  </si>
  <si>
    <t>Сметная прибыль от ФОТ(2899 руб.)</t>
  </si>
  <si>
    <t xml:space="preserve"> ТЦ_21.2.03.02_33_7804526950_18.08.2021_01
---------------------------------
ВВГнг(А)-LSLTx-1*50-0,66
(м) </t>
  </si>
  <si>
    <t xml:space="preserve">
----------
92,35
(568,96/6,04/1,02)</t>
  </si>
  <si>
    <t xml:space="preserve">
----------
33708</t>
  </si>
  <si>
    <t xml:space="preserve">
----------
568,96
(557,8*1,02)</t>
  </si>
  <si>
    <t xml:space="preserve">
----------
207670</t>
  </si>
  <si>
    <t xml:space="preserve"> ФЕРм08-02-398-05
---------------------------------
Провод в лотках, сечением: до 185 мм2
(100 м) 
---------------------------------
(Приказ от 04.09.2019 № 507/пр прил.3 табл.2 п.1.2 Производство работ осуществляется в помещениях эксплуатируемого объекта капитального строительства без остановки рабочего процесса предприятия, при этом: в зоне производства работ имеется один из перечисленных ниже факторов:_x000D_
- движение транспорта по внутрицеховым путям;_x000D_
- действующее технологическое или лабораторное оборудование, мебель и иные загромождающие помещения предметы ОЗП=1,35; ЭМ=1,35 к расх.; ЗПМ=1,35; ТЗ=1,35; ТЗМ=1,35)</t>
  </si>
  <si>
    <t>0,22
----------
(22 / 100)</t>
  </si>
  <si>
    <t>71,58
----------
16,32</t>
  </si>
  <si>
    <t>63,56
----------
8,82</t>
  </si>
  <si>
    <t>16
----------
3</t>
  </si>
  <si>
    <t>14
----------
2</t>
  </si>
  <si>
    <t>322
----------
33</t>
  </si>
  <si>
    <t>122
----------
40</t>
  </si>
  <si>
    <t>1,68
----------
0,15</t>
  </si>
  <si>
    <t>Накладные расходы от ФОТ(362 руб.)</t>
  </si>
  <si>
    <t>Сметная прибыль от ФОТ(362 руб.)</t>
  </si>
  <si>
    <t xml:space="preserve"> ТЦ_21.2.03.02_33_7804526950_18.08.2021_01
---------------------------------
ВВГнг(А)-LSLTx-5*70-0,66 (поставка Заказчика)
(м) </t>
  </si>
  <si>
    <t xml:space="preserve"> ФЕРм11-08-001-01
---------------------------------
Присоединение к приборам концов жил электрических проводок под винт: с оконцеванием наконечником
(100 шт) 
---------------------------------
(Приказ от 04.09.2019 № 507/пр прил.3 табл.2 п.1.2 Производство работ осуществляется в помещениях эксплуатируемого объекта капитального строительства без остановки рабочего процесса предприятия, при этом: в зоне производства работ имеется один из перечисленных ниже факторов:_x000D_
- движение транспорта по внутрицеховым путям;_x000D_
- действующее технологическое или лабораторное оборудование, мебель и иные загромождающие помещения предметы ОЗП=1,35; ЭМ=1,35 к расх.; ЗПМ=1,35; ТЗ=1,35; ТЗМ=1,35)</t>
  </si>
  <si>
    <t>0,1
----------
(10 / 100)</t>
  </si>
  <si>
    <t>153,47
----------
45,34</t>
  </si>
  <si>
    <t>15
----------
5</t>
  </si>
  <si>
    <t>20,45
----------
4,87</t>
  </si>
  <si>
    <t>314
----------
22</t>
  </si>
  <si>
    <t>Накладные расходы от ФОТ(314 руб.)</t>
  </si>
  <si>
    <t>Сметная прибыль от ФОТ(314 руб.)</t>
  </si>
  <si>
    <t xml:space="preserve"> ТЦ_20.2.10.03_33_7804526950_18.08.2021_01
---------------------------------
Наконечник кабельный медный луженый для сечения жилы 50 мм2 ТМ 50–10–11
(шт.) </t>
  </si>
  <si>
    <t xml:space="preserve">
----------
8,51
(52,43/6,04/1,02)</t>
  </si>
  <si>
    <t xml:space="preserve">
----------
85</t>
  </si>
  <si>
    <t xml:space="preserve">
----------
52,43
(51,4*1,02)</t>
  </si>
  <si>
    <t xml:space="preserve">
----------
524</t>
  </si>
  <si>
    <t xml:space="preserve"> ФЕРм08-02-164-02
---------------------------------
Муфта мачтовая концевая металлическая для 3-5-жильного кабеля напряжением: до 1 кВ, сечение одной жилы до 70 мм2
(шт) 
---------------------------------
(Приказ от 04.09.2019 № 507/пр прил.3 табл.2 п.1.2 Производство работ осуществляется в помещениях эксплуатируемого объекта капитального строительства без остановки рабочего процесса предприятия, при этом: в зоне производства работ имеется один из перечисленных ниже факторов:_x000D_
- движение транспорта по внутрицеховым путям;_x000D_
- действующее технологическое или лабораторное оборудование, мебель и иные загромождающие помещения предметы ОЗП=1,35; ЭМ=1,35 к расх.; ЗПМ=1,35; ТЗ=1,35; ТЗМ=1,35)</t>
  </si>
  <si>
    <t>83,75
----------
20,66</t>
  </si>
  <si>
    <t>530,44
----------
50,73</t>
  </si>
  <si>
    <t>84
----------
21</t>
  </si>
  <si>
    <t>530
----------
51</t>
  </si>
  <si>
    <t>20,45
----------
6,01</t>
  </si>
  <si>
    <t>6,31
----------
20,45</t>
  </si>
  <si>
    <t>1713
----------
124</t>
  </si>
  <si>
    <t>3347
----------
1037</t>
  </si>
  <si>
    <t>8,91
----------
3,77</t>
  </si>
  <si>
    <t>Накладные расходы от ФОТ(2750 руб.)</t>
  </si>
  <si>
    <t>Сметная прибыль от ФОТ(2750 руб.)</t>
  </si>
  <si>
    <t xml:space="preserve"> ФСЭМ-91.06.09-001
---------------------------------
Вышки телескопические 25 м
(маш.-ч) </t>
  </si>
  <si>
    <t>142,7
----------
13,5</t>
  </si>
  <si>
    <t>-518
----------
-49</t>
  </si>
  <si>
    <t>892,6
----------
276,08</t>
  </si>
  <si>
    <t>-3240
----------
-1002</t>
  </si>
  <si>
    <t>Накладные расходы от ФОТ(-1002 руб.)</t>
  </si>
  <si>
    <t>Сметная прибыль от ФОТ(-1002 руб.)</t>
  </si>
  <si>
    <t xml:space="preserve"> ТЦ_20.2.10.03_33_7804526950_18.08.2021_01
---------------------------------
Концевая кабельная муфта 5ПКТп-1-70/120(Б) нг-LS
(шт.) </t>
  </si>
  <si>
    <t xml:space="preserve">
----------
422,92
(2605,55/6,04/1,02)</t>
  </si>
  <si>
    <t xml:space="preserve">
----------
423</t>
  </si>
  <si>
    <t xml:space="preserve">
----------
2605,55
(2554,46*1,02)</t>
  </si>
  <si>
    <t xml:space="preserve">
----------
2606</t>
  </si>
  <si>
    <t>Итого прямые затраты по смете</t>
  </si>
  <si>
    <t>594
67326</t>
  </si>
  <si>
    <t>388
54</t>
  </si>
  <si>
    <t>12158
414938</t>
  </si>
  <si>
    <t>3242
1111</t>
  </si>
  <si>
    <t>62,32
8,17</t>
  </si>
  <si>
    <t xml:space="preserve">    В том числе (справочно):</t>
  </si>
  <si>
    <t xml:space="preserve">       фонд оплаты труда (ФОТ)</t>
  </si>
  <si>
    <t xml:space="preserve">       материалы</t>
  </si>
  <si>
    <t xml:space="preserve">       эксплуатация машин и механизмов</t>
  </si>
  <si>
    <t>Накладные расходы</t>
  </si>
  <si>
    <t>Сметная прибыль</t>
  </si>
  <si>
    <t>ВСЕГО по смете</t>
  </si>
  <si>
    <t xml:space="preserve">    Итого Строительные работы</t>
  </si>
  <si>
    <t xml:space="preserve">    Итого Монтажные работы</t>
  </si>
  <si>
    <t xml:space="preserve">    Итого</t>
  </si>
  <si>
    <t xml:space="preserve">    НДС 20%</t>
  </si>
  <si>
    <t xml:space="preserve">    ВСЕГО по смете</t>
  </si>
  <si>
    <t>на Текущий ремонт электрооборудования помещений под установку МРТ в здании хирургического корпуса для нужд ГБУЗВО «ОКОД», расположенного по адресу: 600009 г. Владимир ул. Каманина  21. Распределительные сети.,</t>
  </si>
  <si>
    <t>Текущий ремонт электрооборудования помещений под установку МРТ в здании хирургического корпуса для нужд ГБУЗВО «ОКОД», расположенного по адресу: 600009 г. Владимир ул. Каманина  21</t>
  </si>
  <si>
    <t>Составлен в базисных и текущих ценах по состоянию на 2 кв.2021г.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</si>
</sst>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i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color indexed="81"/>
      <name val="Tahoma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3"/>
      <name val="Arial"/>
      <family val="2"/>
      <charset val="204"/>
    </font>
    <font>
      <i/>
      <sz val="10"/>
      <name val="Arial"/>
      <family val="2"/>
      <charset val="204"/>
    </font>
    <font>
      <sz val="11"/>
      <name val="Arial Cyr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b/>
      <sz val="12"/>
      <name val="Arial Cyr"/>
      <charset val="204"/>
    </font>
    <font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8">
    <xf numFmtId="0" fontId="0" fillId="0" borderId="0" applyProtection="0"/>
    <xf numFmtId="0" fontId="2" fillId="0" borderId="1">
      <alignment horizontal="center"/>
    </xf>
    <xf numFmtId="0" fontId="1" fillId="0" borderId="0">
      <alignment vertical="top"/>
    </xf>
    <xf numFmtId="0" fontId="2" fillId="0" borderId="1">
      <alignment horizontal="center"/>
    </xf>
    <xf numFmtId="0" fontId="2" fillId="0" borderId="0">
      <alignment vertical="top"/>
    </xf>
    <xf numFmtId="0" fontId="2" fillId="0" borderId="0">
      <alignment horizontal="right" vertical="top" wrapText="1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1" applyFill="0" applyProtection="0">
      <alignment horizontal="center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 wrapText="1"/>
    </xf>
    <xf numFmtId="0" fontId="1" fillId="0" borderId="0"/>
    <xf numFmtId="0" fontId="2" fillId="0" borderId="1">
      <alignment horizontal="center"/>
    </xf>
    <xf numFmtId="0" fontId="2" fillId="0" borderId="0">
      <alignment horizontal="left" vertical="top"/>
    </xf>
    <xf numFmtId="0" fontId="2" fillId="0" borderId="0" applyBorder="0">
      <alignment horizontal="left" vertical="top"/>
    </xf>
    <xf numFmtId="0" fontId="2" fillId="0" borderId="0"/>
  </cellStyleXfs>
  <cellXfs count="64">
    <xf numFmtId="0" fontId="0" fillId="0" borderId="0" xfId="0"/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/>
    </xf>
    <xf numFmtId="0" fontId="9" fillId="0" borderId="0" xfId="0" applyFont="1"/>
    <xf numFmtId="0" fontId="9" fillId="0" borderId="0" xfId="0" applyFont="1" applyAlignment="1">
      <alignment horizontal="right" vertical="top"/>
    </xf>
    <xf numFmtId="0" fontId="9" fillId="0" borderId="0" xfId="14" applyFont="1" applyBorder="1">
      <alignment horizontal="center"/>
    </xf>
    <xf numFmtId="0" fontId="8" fillId="0" borderId="0" xfId="0" applyFont="1" applyAlignment="1">
      <alignment horizontal="center" vertical="top" wrapText="1"/>
    </xf>
    <xf numFmtId="0" fontId="9" fillId="0" borderId="0" xfId="5" applyFont="1">
      <alignment horizontal="right" vertical="top" wrapText="1"/>
    </xf>
    <xf numFmtId="0" fontId="11" fillId="0" borderId="0" xfId="0" applyFont="1"/>
    <xf numFmtId="0" fontId="11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0" fontId="12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right"/>
    </xf>
    <xf numFmtId="0" fontId="11" fillId="0" borderId="0" xfId="5" applyFont="1" applyAlignment="1">
      <alignment horizontal="right" vertical="top"/>
    </xf>
    <xf numFmtId="0" fontId="11" fillId="0" borderId="0" xfId="0" applyFont="1" applyAlignment="1">
      <alignment horizontal="left" indent="1"/>
    </xf>
    <xf numFmtId="0" fontId="15" fillId="0" borderId="0" xfId="0" applyFont="1"/>
    <xf numFmtId="0" fontId="11" fillId="0" borderId="0" xfId="24" applyFont="1" applyBorder="1" applyAlignment="1">
      <alignment horizontal="left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/>
    </xf>
    <xf numFmtId="0" fontId="11" fillId="0" borderId="1" xfId="0" applyFont="1" applyBorder="1" applyAlignment="1">
      <alignment horizontal="center" vertical="center" wrapText="1"/>
    </xf>
    <xf numFmtId="0" fontId="11" fillId="0" borderId="1" xfId="18" applyFont="1" applyBorder="1" applyAlignment="1">
      <alignment horizontal="center" vertical="center" wrapText="1"/>
    </xf>
    <xf numFmtId="0" fontId="11" fillId="0" borderId="0" xfId="5" applyFont="1" applyAlignment="1">
      <alignment horizontal="left" vertical="top" wrapText="1"/>
    </xf>
    <xf numFmtId="0" fontId="11" fillId="0" borderId="0" xfId="5" applyFont="1">
      <alignment horizontal="right" vertical="top" wrapText="1"/>
    </xf>
    <xf numFmtId="0" fontId="11" fillId="0" borderId="0" xfId="25" applyFont="1">
      <alignment horizontal="left" vertical="top"/>
    </xf>
    <xf numFmtId="0" fontId="11" fillId="0" borderId="0" xfId="26" applyFont="1">
      <alignment horizontal="left" vertical="top"/>
    </xf>
    <xf numFmtId="0" fontId="11" fillId="0" borderId="0" xfId="24" applyFont="1" applyBorder="1" applyAlignment="1">
      <alignment horizontal="left"/>
    </xf>
    <xf numFmtId="0" fontId="11" fillId="0" borderId="2" xfId="24" applyFont="1" applyBorder="1" applyAlignment="1">
      <alignment horizontal="center" wrapText="1"/>
    </xf>
    <xf numFmtId="0" fontId="14" fillId="0" borderId="0" xfId="0" applyFont="1" applyAlignment="1">
      <alignment horizontal="center" vertical="top" wrapText="1"/>
    </xf>
    <xf numFmtId="0" fontId="11" fillId="0" borderId="1" xfId="18" applyFont="1" applyBorder="1" applyAlignment="1">
      <alignment horizontal="center" vertical="center" wrapText="1"/>
    </xf>
    <xf numFmtId="0" fontId="11" fillId="0" borderId="0" xfId="11" applyFont="1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0" fontId="13" fillId="0" borderId="0" xfId="24" applyFont="1" applyBorder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11" fillId="0" borderId="0" xfId="10" applyFont="1" applyAlignment="1">
      <alignment horizontal="right"/>
    </xf>
    <xf numFmtId="0" fontId="8" fillId="0" borderId="0" xfId="14" applyFont="1" applyBorder="1">
      <alignment horizontal="center"/>
    </xf>
    <xf numFmtId="0" fontId="11" fillId="0" borderId="3" xfId="21" applyFont="1" applyBorder="1">
      <alignment horizontal="center"/>
    </xf>
    <xf numFmtId="49" fontId="17" fillId="0" borderId="1" xfId="21" applyNumberFormat="1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49" fontId="11" fillId="0" borderId="1" xfId="21" applyNumberFormat="1" applyFont="1" applyBorder="1" applyAlignment="1">
      <alignment horizontal="center" vertical="top"/>
    </xf>
    <xf numFmtId="0" fontId="11" fillId="0" borderId="1" xfId="21" applyFont="1" applyBorder="1" applyAlignment="1">
      <alignment horizontal="left" vertical="top" wrapText="1"/>
    </xf>
    <xf numFmtId="0" fontId="11" fillId="0" borderId="1" xfId="21" applyFont="1" applyBorder="1" applyAlignment="1">
      <alignment horizontal="center" vertical="top" wrapText="1"/>
    </xf>
    <xf numFmtId="0" fontId="11" fillId="0" borderId="1" xfId="21" applyFont="1" applyBorder="1" applyAlignment="1">
      <alignment horizontal="right" vertical="top"/>
    </xf>
    <xf numFmtId="0" fontId="11" fillId="0" borderId="1" xfId="21" applyFont="1" applyBorder="1" applyAlignment="1">
      <alignment horizontal="right" vertical="top" wrapText="1"/>
    </xf>
    <xf numFmtId="49" fontId="19" fillId="0" borderId="1" xfId="21" applyNumberFormat="1" applyFont="1" applyBorder="1" applyAlignment="1">
      <alignment horizontal="center" vertical="top"/>
    </xf>
    <xf numFmtId="0" fontId="19" fillId="0" borderId="1" xfId="21" applyFont="1" applyBorder="1" applyAlignment="1">
      <alignment horizontal="left" vertical="top"/>
    </xf>
    <xf numFmtId="0" fontId="19" fillId="0" borderId="1" xfId="21" applyFont="1" applyBorder="1" applyAlignment="1">
      <alignment horizontal="center" vertical="top"/>
    </xf>
    <xf numFmtId="9" fontId="19" fillId="0" borderId="1" xfId="21" applyNumberFormat="1" applyFont="1" applyBorder="1" applyAlignment="1">
      <alignment horizontal="right" vertical="top"/>
    </xf>
    <xf numFmtId="0" fontId="19" fillId="0" borderId="1" xfId="21" applyFont="1" applyBorder="1" applyAlignment="1">
      <alignment horizontal="right" vertical="top"/>
    </xf>
    <xf numFmtId="0" fontId="11" fillId="0" borderId="1" xfId="21" applyFont="1" applyBorder="1" applyAlignment="1">
      <alignment horizontal="center" vertical="top"/>
    </xf>
    <xf numFmtId="49" fontId="11" fillId="0" borderId="3" xfId="21" applyNumberFormat="1" applyFont="1" applyBorder="1" applyAlignment="1">
      <alignment horizontal="center" vertical="top"/>
    </xf>
    <xf numFmtId="0" fontId="11" fillId="0" borderId="3" xfId="21" applyFont="1" applyBorder="1" applyAlignment="1">
      <alignment horizontal="left" vertical="top" wrapText="1"/>
    </xf>
    <xf numFmtId="0" fontId="11" fillId="0" borderId="3" xfId="21" applyFont="1" applyBorder="1" applyAlignment="1">
      <alignment horizontal="center" vertical="top"/>
    </xf>
    <xf numFmtId="0" fontId="11" fillId="0" borderId="3" xfId="21" applyFont="1" applyBorder="1" applyAlignment="1">
      <alignment horizontal="right" vertical="top"/>
    </xf>
    <xf numFmtId="0" fontId="11" fillId="0" borderId="3" xfId="21" applyFont="1" applyBorder="1" applyAlignment="1">
      <alignment horizontal="right" vertical="top" wrapText="1"/>
    </xf>
    <xf numFmtId="0" fontId="11" fillId="0" borderId="1" xfId="5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11" fillId="0" borderId="1" xfId="5" applyFont="1" applyBorder="1">
      <alignment horizontal="right" vertical="top" wrapText="1"/>
    </xf>
    <xf numFmtId="0" fontId="12" fillId="0" borderId="1" xfId="5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2" fillId="0" borderId="1" xfId="5" applyFont="1" applyBorder="1">
      <alignment horizontal="right" vertical="top" wrapText="1"/>
    </xf>
  </cellXfs>
  <cellStyles count="28">
    <cellStyle name="Акт" xfId="1"/>
    <cellStyle name="АктМТСН" xfId="2"/>
    <cellStyle name="ВедРесурсов" xfId="3"/>
    <cellStyle name="ВедРесурсовАкт" xfId="4"/>
    <cellStyle name="Итоги" xfId="5"/>
    <cellStyle name="ИтогоАктБазЦ" xfId="6"/>
    <cellStyle name="ИтогоАктБИМ" xfId="7"/>
    <cellStyle name="ИтогоАктРесМет" xfId="8"/>
    <cellStyle name="ИтогоАктТекЦ" xfId="9"/>
    <cellStyle name="ИтогоБазЦ" xfId="10"/>
    <cellStyle name="ИтогоБИМ" xfId="11"/>
    <cellStyle name="ИтогоРесМет" xfId="12"/>
    <cellStyle name="ИтогоТекЦ" xfId="13"/>
    <cellStyle name="ЛокСмета" xfId="14"/>
    <cellStyle name="ЛокСмМТСН" xfId="15"/>
    <cellStyle name="М29" xfId="16"/>
    <cellStyle name="ОбСмета" xfId="17"/>
    <cellStyle name="Обычный" xfId="0" builtinId="0"/>
    <cellStyle name="Обычный_Мои данные" xfId="18"/>
    <cellStyle name="Параметр" xfId="19"/>
    <cellStyle name="ПеременныеСметы" xfId="20"/>
    <cellStyle name="РесСмета" xfId="21"/>
    <cellStyle name="СводкаСтоимРаб" xfId="22"/>
    <cellStyle name="СводРасч" xfId="23"/>
    <cellStyle name="Титул" xfId="24"/>
    <cellStyle name="Хвост" xfId="25"/>
    <cellStyle name="Хвост_Переменные и константы" xfId="26"/>
    <cellStyle name="Экспертиза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P140"/>
  <sheetViews>
    <sheetView showGridLines="0" tabSelected="1" zoomScale="92" zoomScaleNormal="92" zoomScaleSheetLayoutView="100" workbookViewId="0">
      <selection activeCell="E40" sqref="E40"/>
    </sheetView>
  </sheetViews>
  <sheetFormatPr defaultRowHeight="12" outlineLevelRow="1" x14ac:dyDescent="0.2"/>
  <cols>
    <col min="1" max="1" width="8.5703125" style="4" customWidth="1"/>
    <col min="2" max="2" width="34.42578125" style="4" customWidth="1"/>
    <col min="3" max="3" width="11.85546875" style="4" customWidth="1"/>
    <col min="4" max="5" width="12.140625" style="4" customWidth="1"/>
    <col min="6" max="6" width="9.7109375" style="4" customWidth="1"/>
    <col min="7" max="8" width="12.140625" style="4" customWidth="1"/>
    <col min="9" max="9" width="9.7109375" style="4" customWidth="1"/>
    <col min="10" max="13" width="12.140625" style="4" customWidth="1"/>
    <col min="14" max="14" width="9.7109375" style="4" customWidth="1"/>
    <col min="15" max="15" width="14.7109375" style="4" customWidth="1"/>
    <col min="16" max="16384" width="9.140625" style="4"/>
  </cols>
  <sheetData>
    <row r="1" spans="1:15" ht="14.25" x14ac:dyDescent="0.2">
      <c r="A1" s="9"/>
      <c r="B1" s="9"/>
      <c r="C1" s="9"/>
      <c r="D1" s="9"/>
      <c r="E1" s="9"/>
      <c r="F1" s="9"/>
      <c r="G1" s="9"/>
      <c r="H1" s="9"/>
      <c r="I1" s="10"/>
      <c r="J1" s="10"/>
      <c r="K1" s="9"/>
      <c r="L1" s="9"/>
      <c r="M1" s="9"/>
      <c r="N1" s="9" t="s">
        <v>10</v>
      </c>
      <c r="O1" s="9"/>
    </row>
    <row r="2" spans="1:15" ht="15" outlineLevel="1" x14ac:dyDescent="0.25">
      <c r="A2" s="11" t="s">
        <v>31</v>
      </c>
      <c r="B2" s="9"/>
      <c r="C2" s="9"/>
      <c r="D2" s="9"/>
      <c r="E2" s="9"/>
      <c r="F2" s="9"/>
      <c r="G2" s="9"/>
      <c r="H2" s="9"/>
      <c r="I2" s="10"/>
      <c r="J2" s="12" t="s">
        <v>30</v>
      </c>
      <c r="K2" s="9"/>
      <c r="L2" s="9"/>
      <c r="M2" s="9"/>
      <c r="N2" s="9"/>
      <c r="O2" s="9"/>
    </row>
    <row r="3" spans="1:15" ht="14.25" outlineLevel="1" x14ac:dyDescent="0.2">
      <c r="A3" s="29" t="s">
        <v>33</v>
      </c>
      <c r="B3" s="29"/>
      <c r="C3" s="29"/>
      <c r="D3" s="29"/>
      <c r="E3" s="29"/>
      <c r="F3" s="9"/>
      <c r="G3" s="9"/>
      <c r="H3" s="9"/>
      <c r="I3" s="10"/>
      <c r="J3" s="29" t="s">
        <v>33</v>
      </c>
      <c r="K3" s="29"/>
      <c r="L3" s="29"/>
      <c r="M3" s="29"/>
      <c r="N3" s="29"/>
      <c r="O3" s="29"/>
    </row>
    <row r="4" spans="1:15" ht="14.25" outlineLevel="1" x14ac:dyDescent="0.2">
      <c r="A4" s="29" t="s">
        <v>34</v>
      </c>
      <c r="B4" s="29"/>
      <c r="C4" s="29"/>
      <c r="D4" s="29"/>
      <c r="E4" s="29"/>
      <c r="F4" s="9"/>
      <c r="G4" s="9"/>
      <c r="H4" s="9"/>
      <c r="I4" s="10"/>
      <c r="J4" s="29" t="s">
        <v>34</v>
      </c>
      <c r="K4" s="29"/>
      <c r="L4" s="29"/>
      <c r="M4" s="29"/>
      <c r="N4" s="29"/>
      <c r="O4" s="29"/>
    </row>
    <row r="5" spans="1:15" ht="14.25" outlineLevel="1" x14ac:dyDescent="0.2">
      <c r="A5" s="13" t="s">
        <v>32</v>
      </c>
      <c r="B5" s="9"/>
      <c r="C5" s="9"/>
      <c r="D5" s="9"/>
      <c r="E5" s="9"/>
      <c r="F5" s="9"/>
      <c r="G5" s="9"/>
      <c r="H5" s="9"/>
      <c r="I5" s="10"/>
      <c r="J5" s="9" t="s">
        <v>32</v>
      </c>
      <c r="K5" s="9"/>
      <c r="L5" s="9"/>
      <c r="M5" s="9"/>
      <c r="N5" s="9"/>
      <c r="O5" s="9"/>
    </row>
    <row r="6" spans="1:15" ht="14.25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7" customHeight="1" x14ac:dyDescent="0.2">
      <c r="A7" s="30" t="s">
        <v>359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</row>
    <row r="8" spans="1:15" ht="12.75" x14ac:dyDescent="0.2">
      <c r="A8" s="31" t="s">
        <v>1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15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5" ht="16.5" x14ac:dyDescent="0.2">
      <c r="A10" s="35" t="s">
        <v>35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5" ht="12.75" x14ac:dyDescent="0.2">
      <c r="A11" s="31" t="s">
        <v>4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spans="1:15" ht="27" customHeight="1" x14ac:dyDescent="0.2">
      <c r="A12" s="30" t="s">
        <v>358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</row>
    <row r="13" spans="1:15" ht="12.75" x14ac:dyDescent="0.2">
      <c r="A13" s="36" t="s">
        <v>0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</row>
    <row r="14" spans="1:15" x14ac:dyDescent="0.2">
      <c r="A14" s="3"/>
      <c r="B14" s="2"/>
      <c r="C14" s="1"/>
      <c r="D14" s="5"/>
      <c r="E14" s="5"/>
      <c r="F14" s="5"/>
      <c r="G14" s="5"/>
      <c r="H14" s="5"/>
      <c r="I14" s="5"/>
      <c r="J14" s="5"/>
    </row>
    <row r="15" spans="1:15" ht="14.25" x14ac:dyDescent="0.2">
      <c r="A15" s="14"/>
      <c r="B15" s="29" t="s">
        <v>36</v>
      </c>
      <c r="C15" s="29"/>
      <c r="D15" s="29"/>
      <c r="E15" s="29"/>
      <c r="F15" s="29"/>
      <c r="G15" s="29"/>
      <c r="H15" s="29"/>
      <c r="I15" s="29"/>
      <c r="J15" s="13"/>
      <c r="K15" s="15" t="s">
        <v>28</v>
      </c>
      <c r="L15" s="9"/>
      <c r="M15" s="15" t="s">
        <v>29</v>
      </c>
      <c r="N15" s="9"/>
      <c r="O15" s="9"/>
    </row>
    <row r="16" spans="1:15" ht="14.25" x14ac:dyDescent="0.2">
      <c r="A16" s="14"/>
      <c r="B16" s="9"/>
      <c r="C16" s="9"/>
      <c r="D16" s="16"/>
      <c r="E16" s="16"/>
      <c r="F16" s="13" t="s">
        <v>2</v>
      </c>
      <c r="G16" s="13"/>
      <c r="H16" s="13"/>
      <c r="I16" s="13"/>
      <c r="J16" s="37">
        <f>83124/1000</f>
        <v>83.123999999999995</v>
      </c>
      <c r="K16" s="37"/>
      <c r="L16" s="33">
        <f>540035/1000</f>
        <v>540.03499999999997</v>
      </c>
      <c r="M16" s="33"/>
      <c r="N16" s="17" t="s">
        <v>6</v>
      </c>
      <c r="O16" s="9"/>
    </row>
    <row r="17" spans="1:16" ht="14.25" x14ac:dyDescent="0.2">
      <c r="A17" s="14"/>
      <c r="B17" s="9"/>
      <c r="C17" s="18"/>
      <c r="D17" s="16"/>
      <c r="E17" s="16"/>
      <c r="F17" s="13" t="s">
        <v>5</v>
      </c>
      <c r="G17" s="13"/>
      <c r="H17" s="13"/>
      <c r="I17" s="13"/>
      <c r="J17" s="37">
        <f>648/1000</f>
        <v>0.64800000000000002</v>
      </c>
      <c r="K17" s="37"/>
      <c r="L17" s="33">
        <f>13269/1000</f>
        <v>13.269</v>
      </c>
      <c r="M17" s="33"/>
      <c r="N17" s="17" t="s">
        <v>6</v>
      </c>
      <c r="O17" s="9"/>
    </row>
    <row r="18" spans="1:16" ht="14.25" x14ac:dyDescent="0.2">
      <c r="A18" s="14"/>
      <c r="B18" s="9"/>
      <c r="C18" s="9"/>
      <c r="D18" s="16"/>
      <c r="E18" s="16"/>
      <c r="F18" s="13" t="s">
        <v>15</v>
      </c>
      <c r="G18" s="13"/>
      <c r="H18" s="13"/>
      <c r="I18" s="13"/>
      <c r="J18" s="37">
        <v>62.32</v>
      </c>
      <c r="K18" s="37"/>
      <c r="L18" s="33">
        <v>62.32</v>
      </c>
      <c r="M18" s="33"/>
      <c r="N18" s="17" t="s">
        <v>7</v>
      </c>
      <c r="O18" s="9"/>
    </row>
    <row r="19" spans="1:16" ht="14.25" x14ac:dyDescent="0.2">
      <c r="A19" s="14"/>
      <c r="B19" s="9"/>
      <c r="C19" s="13"/>
      <c r="D19" s="9"/>
      <c r="E19" s="13"/>
      <c r="F19" s="13" t="s">
        <v>16</v>
      </c>
      <c r="G19" s="13"/>
      <c r="H19" s="13"/>
      <c r="I19" s="13"/>
      <c r="J19" s="37">
        <v>8.17</v>
      </c>
      <c r="K19" s="37"/>
      <c r="L19" s="33">
        <v>8.17</v>
      </c>
      <c r="M19" s="33"/>
      <c r="N19" s="17" t="s">
        <v>7</v>
      </c>
      <c r="O19" s="9"/>
    </row>
    <row r="20" spans="1:16" ht="14.25" x14ac:dyDescent="0.2">
      <c r="A20" s="14"/>
      <c r="B20" s="9"/>
      <c r="C20" s="13"/>
      <c r="D20" s="9"/>
      <c r="E20" s="13"/>
      <c r="F20" s="19" t="s">
        <v>360</v>
      </c>
      <c r="G20" s="13"/>
      <c r="H20" s="13"/>
      <c r="I20" s="13"/>
      <c r="J20" s="13"/>
      <c r="K20" s="9"/>
      <c r="L20" s="9"/>
      <c r="M20" s="9"/>
      <c r="N20" s="9"/>
      <c r="O20" s="9"/>
    </row>
    <row r="21" spans="1:16" ht="14.25" x14ac:dyDescent="0.2">
      <c r="A21" s="14"/>
      <c r="B21" s="20"/>
      <c r="C21" s="21"/>
      <c r="D21" s="22"/>
      <c r="E21" s="22"/>
      <c r="F21" s="22"/>
      <c r="G21" s="22"/>
      <c r="H21" s="22"/>
      <c r="I21" s="22"/>
      <c r="J21" s="22"/>
      <c r="K21" s="9"/>
      <c r="L21" s="9"/>
      <c r="M21" s="9"/>
      <c r="N21" s="9"/>
      <c r="O21" s="9"/>
    </row>
    <row r="22" spans="1:16" ht="21.75" customHeight="1" x14ac:dyDescent="0.2">
      <c r="A22" s="34" t="s">
        <v>3</v>
      </c>
      <c r="B22" s="34" t="s">
        <v>17</v>
      </c>
      <c r="C22" s="34" t="s">
        <v>18</v>
      </c>
      <c r="D22" s="32" t="s">
        <v>20</v>
      </c>
      <c r="E22" s="32"/>
      <c r="F22" s="32"/>
      <c r="G22" s="32" t="s">
        <v>23</v>
      </c>
      <c r="H22" s="32"/>
      <c r="I22" s="32"/>
      <c r="J22" s="34" t="s">
        <v>19</v>
      </c>
      <c r="K22" s="34"/>
      <c r="L22" s="32" t="s">
        <v>24</v>
      </c>
      <c r="M22" s="32"/>
      <c r="N22" s="32"/>
      <c r="O22" s="23" t="s">
        <v>25</v>
      </c>
    </row>
    <row r="23" spans="1:16" ht="33" customHeight="1" x14ac:dyDescent="0.2">
      <c r="A23" s="34"/>
      <c r="B23" s="34"/>
      <c r="C23" s="34"/>
      <c r="D23" s="32" t="s">
        <v>8</v>
      </c>
      <c r="E23" s="23" t="s">
        <v>21</v>
      </c>
      <c r="F23" s="24" t="s">
        <v>22</v>
      </c>
      <c r="G23" s="32" t="s">
        <v>8</v>
      </c>
      <c r="H23" s="23" t="s">
        <v>21</v>
      </c>
      <c r="I23" s="24" t="s">
        <v>22</v>
      </c>
      <c r="J23" s="24" t="s">
        <v>11</v>
      </c>
      <c r="K23" s="24" t="s">
        <v>12</v>
      </c>
      <c r="L23" s="32" t="s">
        <v>8</v>
      </c>
      <c r="M23" s="23" t="s">
        <v>21</v>
      </c>
      <c r="N23" s="24" t="s">
        <v>22</v>
      </c>
      <c r="O23" s="23" t="s">
        <v>26</v>
      </c>
    </row>
    <row r="24" spans="1:16" ht="27.75" customHeight="1" x14ac:dyDescent="0.2">
      <c r="A24" s="34"/>
      <c r="B24" s="34"/>
      <c r="C24" s="34"/>
      <c r="D24" s="32"/>
      <c r="E24" s="24" t="s">
        <v>13</v>
      </c>
      <c r="F24" s="23" t="s">
        <v>14</v>
      </c>
      <c r="G24" s="32"/>
      <c r="H24" s="24" t="s">
        <v>13</v>
      </c>
      <c r="I24" s="23" t="s">
        <v>14</v>
      </c>
      <c r="J24" s="23" t="s">
        <v>13</v>
      </c>
      <c r="K24" s="24" t="s">
        <v>14</v>
      </c>
      <c r="L24" s="32"/>
      <c r="M24" s="24" t="s">
        <v>13</v>
      </c>
      <c r="N24" s="23" t="s">
        <v>14</v>
      </c>
      <c r="O24" s="23" t="s">
        <v>27</v>
      </c>
    </row>
    <row r="25" spans="1:16" s="6" customFormat="1" ht="14.25" x14ac:dyDescent="0.2">
      <c r="A25" s="39">
        <v>1</v>
      </c>
      <c r="B25" s="39">
        <v>2</v>
      </c>
      <c r="C25" s="39">
        <v>3</v>
      </c>
      <c r="D25" s="39">
        <v>4</v>
      </c>
      <c r="E25" s="39">
        <v>5</v>
      </c>
      <c r="F25" s="39">
        <v>6</v>
      </c>
      <c r="G25" s="39">
        <v>7</v>
      </c>
      <c r="H25" s="39">
        <v>8</v>
      </c>
      <c r="I25" s="39">
        <v>9</v>
      </c>
      <c r="J25" s="39">
        <v>10</v>
      </c>
      <c r="K25" s="39">
        <v>11</v>
      </c>
      <c r="L25" s="39">
        <v>12</v>
      </c>
      <c r="M25" s="39">
        <v>13</v>
      </c>
      <c r="N25" s="39">
        <v>14</v>
      </c>
      <c r="O25" s="39">
        <v>15</v>
      </c>
    </row>
    <row r="26" spans="1:16" s="6" customFormat="1" ht="22.15" customHeight="1" x14ac:dyDescent="0.2">
      <c r="A26" s="40" t="s">
        <v>38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</row>
    <row r="27" spans="1:16" s="6" customFormat="1" ht="409.5" x14ac:dyDescent="0.2">
      <c r="A27" s="42">
        <v>1</v>
      </c>
      <c r="B27" s="43" t="s">
        <v>39</v>
      </c>
      <c r="C27" s="44" t="s">
        <v>40</v>
      </c>
      <c r="D27" s="45">
        <v>8.2799999999999994</v>
      </c>
      <c r="E27" s="45">
        <v>8.2799999999999994</v>
      </c>
      <c r="F27" s="45"/>
      <c r="G27" s="45">
        <v>33</v>
      </c>
      <c r="H27" s="45">
        <v>33</v>
      </c>
      <c r="I27" s="45"/>
      <c r="J27" s="46" t="s">
        <v>41</v>
      </c>
      <c r="K27" s="46" t="s">
        <v>42</v>
      </c>
      <c r="L27" s="45">
        <v>677</v>
      </c>
      <c r="M27" s="45">
        <v>677</v>
      </c>
      <c r="N27" s="45"/>
      <c r="O27" s="45">
        <v>3.34</v>
      </c>
    </row>
    <row r="28" spans="1:16" s="6" customFormat="1" ht="14.25" x14ac:dyDescent="0.2">
      <c r="A28" s="47" t="s">
        <v>43</v>
      </c>
      <c r="B28" s="48" t="s">
        <v>44</v>
      </c>
      <c r="C28" s="49"/>
      <c r="D28" s="50">
        <v>0.97</v>
      </c>
      <c r="E28" s="51"/>
      <c r="F28" s="51"/>
      <c r="G28" s="51">
        <v>32</v>
      </c>
      <c r="H28" s="51"/>
      <c r="I28" s="51"/>
      <c r="J28" s="51"/>
      <c r="K28" s="50">
        <v>0.97</v>
      </c>
      <c r="L28" s="51">
        <v>657</v>
      </c>
      <c r="M28" s="51"/>
      <c r="N28" s="51"/>
      <c r="O28" s="51"/>
      <c r="P28" s="38"/>
    </row>
    <row r="29" spans="1:16" s="6" customFormat="1" ht="14.25" x14ac:dyDescent="0.2">
      <c r="A29" s="47" t="s">
        <v>43</v>
      </c>
      <c r="B29" s="48" t="s">
        <v>45</v>
      </c>
      <c r="C29" s="49"/>
      <c r="D29" s="50">
        <v>0.51</v>
      </c>
      <c r="E29" s="51"/>
      <c r="F29" s="51"/>
      <c r="G29" s="51">
        <v>17</v>
      </c>
      <c r="H29" s="51"/>
      <c r="I29" s="51"/>
      <c r="J29" s="51"/>
      <c r="K29" s="50">
        <v>0.51</v>
      </c>
      <c r="L29" s="51">
        <v>345</v>
      </c>
      <c r="M29" s="51"/>
      <c r="N29" s="51"/>
      <c r="O29" s="51"/>
      <c r="P29" s="38"/>
    </row>
    <row r="30" spans="1:16" s="6" customFormat="1" ht="14.25" x14ac:dyDescent="0.2">
      <c r="A30" s="47" t="s">
        <v>43</v>
      </c>
      <c r="B30" s="48" t="s">
        <v>46</v>
      </c>
      <c r="C30" s="49"/>
      <c r="D30" s="51"/>
      <c r="E30" s="51"/>
      <c r="F30" s="51"/>
      <c r="G30" s="51">
        <v>82</v>
      </c>
      <c r="H30" s="51"/>
      <c r="I30" s="51"/>
      <c r="J30" s="51"/>
      <c r="K30" s="51"/>
      <c r="L30" s="51">
        <v>1679</v>
      </c>
      <c r="M30" s="51"/>
      <c r="N30" s="51"/>
      <c r="O30" s="51"/>
      <c r="P30" s="38"/>
    </row>
    <row r="31" spans="1:16" s="6" customFormat="1" ht="409.5" x14ac:dyDescent="0.2">
      <c r="A31" s="42">
        <v>2</v>
      </c>
      <c r="B31" s="43" t="s">
        <v>47</v>
      </c>
      <c r="C31" s="52">
        <v>1</v>
      </c>
      <c r="D31" s="45">
        <v>9.66</v>
      </c>
      <c r="E31" s="45">
        <v>9.66</v>
      </c>
      <c r="F31" s="45"/>
      <c r="G31" s="45">
        <v>10</v>
      </c>
      <c r="H31" s="45">
        <v>10</v>
      </c>
      <c r="I31" s="45"/>
      <c r="J31" s="46" t="s">
        <v>41</v>
      </c>
      <c r="K31" s="46" t="s">
        <v>42</v>
      </c>
      <c r="L31" s="45">
        <v>198</v>
      </c>
      <c r="M31" s="45">
        <v>198</v>
      </c>
      <c r="N31" s="45"/>
      <c r="O31" s="45">
        <v>0.97</v>
      </c>
    </row>
    <row r="32" spans="1:16" s="6" customFormat="1" ht="14.25" x14ac:dyDescent="0.2">
      <c r="A32" s="47" t="s">
        <v>43</v>
      </c>
      <c r="B32" s="48" t="s">
        <v>48</v>
      </c>
      <c r="C32" s="49"/>
      <c r="D32" s="50">
        <v>0.97</v>
      </c>
      <c r="E32" s="51"/>
      <c r="F32" s="51"/>
      <c r="G32" s="51">
        <v>10</v>
      </c>
      <c r="H32" s="51"/>
      <c r="I32" s="51"/>
      <c r="J32" s="51"/>
      <c r="K32" s="50">
        <v>0.97</v>
      </c>
      <c r="L32" s="51">
        <v>192</v>
      </c>
      <c r="M32" s="51"/>
      <c r="N32" s="51"/>
      <c r="O32" s="51"/>
      <c r="P32" s="38"/>
    </row>
    <row r="33" spans="1:16" s="6" customFormat="1" ht="14.25" x14ac:dyDescent="0.2">
      <c r="A33" s="47" t="s">
        <v>43</v>
      </c>
      <c r="B33" s="48" t="s">
        <v>49</v>
      </c>
      <c r="C33" s="49"/>
      <c r="D33" s="50">
        <v>0.51</v>
      </c>
      <c r="E33" s="51"/>
      <c r="F33" s="51"/>
      <c r="G33" s="51">
        <v>5</v>
      </c>
      <c r="H33" s="51"/>
      <c r="I33" s="51"/>
      <c r="J33" s="51"/>
      <c r="K33" s="50">
        <v>0.51</v>
      </c>
      <c r="L33" s="51">
        <v>101</v>
      </c>
      <c r="M33" s="51"/>
      <c r="N33" s="51"/>
      <c r="O33" s="51"/>
      <c r="P33" s="38"/>
    </row>
    <row r="34" spans="1:16" s="6" customFormat="1" ht="14.25" x14ac:dyDescent="0.2">
      <c r="A34" s="47" t="s">
        <v>43</v>
      </c>
      <c r="B34" s="48" t="s">
        <v>46</v>
      </c>
      <c r="C34" s="49"/>
      <c r="D34" s="51"/>
      <c r="E34" s="51"/>
      <c r="F34" s="51"/>
      <c r="G34" s="51">
        <v>25</v>
      </c>
      <c r="H34" s="51"/>
      <c r="I34" s="51"/>
      <c r="J34" s="51"/>
      <c r="K34" s="51"/>
      <c r="L34" s="51">
        <v>491</v>
      </c>
      <c r="M34" s="51"/>
      <c r="N34" s="51"/>
      <c r="O34" s="51"/>
      <c r="P34" s="38"/>
    </row>
    <row r="35" spans="1:16" s="6" customFormat="1" ht="356.25" x14ac:dyDescent="0.2">
      <c r="A35" s="42">
        <v>3</v>
      </c>
      <c r="B35" s="43" t="s">
        <v>50</v>
      </c>
      <c r="C35" s="44" t="s">
        <v>51</v>
      </c>
      <c r="D35" s="45">
        <v>14.18</v>
      </c>
      <c r="E35" s="46" t="s">
        <v>52</v>
      </c>
      <c r="F35" s="45"/>
      <c r="G35" s="45">
        <v>71</v>
      </c>
      <c r="H35" s="46" t="s">
        <v>53</v>
      </c>
      <c r="I35" s="45"/>
      <c r="J35" s="46" t="s">
        <v>41</v>
      </c>
      <c r="K35" s="46" t="s">
        <v>42</v>
      </c>
      <c r="L35" s="45">
        <v>1448</v>
      </c>
      <c r="M35" s="46" t="s">
        <v>54</v>
      </c>
      <c r="N35" s="45"/>
      <c r="O35" s="45">
        <v>6.95</v>
      </c>
    </row>
    <row r="36" spans="1:16" s="6" customFormat="1" ht="14.25" x14ac:dyDescent="0.2">
      <c r="A36" s="47" t="s">
        <v>43</v>
      </c>
      <c r="B36" s="48" t="s">
        <v>55</v>
      </c>
      <c r="C36" s="49"/>
      <c r="D36" s="50">
        <v>0.97</v>
      </c>
      <c r="E36" s="51"/>
      <c r="F36" s="51"/>
      <c r="G36" s="51">
        <v>67</v>
      </c>
      <c r="H36" s="51"/>
      <c r="I36" s="51"/>
      <c r="J36" s="51"/>
      <c r="K36" s="50">
        <v>0.97</v>
      </c>
      <c r="L36" s="51">
        <v>1369</v>
      </c>
      <c r="M36" s="51"/>
      <c r="N36" s="51"/>
      <c r="O36" s="51"/>
      <c r="P36" s="38"/>
    </row>
    <row r="37" spans="1:16" s="6" customFormat="1" ht="14.25" x14ac:dyDescent="0.2">
      <c r="A37" s="47" t="s">
        <v>43</v>
      </c>
      <c r="B37" s="48" t="s">
        <v>56</v>
      </c>
      <c r="C37" s="49"/>
      <c r="D37" s="50">
        <v>0.51</v>
      </c>
      <c r="E37" s="51"/>
      <c r="F37" s="51"/>
      <c r="G37" s="51">
        <v>35</v>
      </c>
      <c r="H37" s="51"/>
      <c r="I37" s="51"/>
      <c r="J37" s="51"/>
      <c r="K37" s="50">
        <v>0.51</v>
      </c>
      <c r="L37" s="51">
        <v>720</v>
      </c>
      <c r="M37" s="51"/>
      <c r="N37" s="51"/>
      <c r="O37" s="51"/>
      <c r="P37" s="38"/>
    </row>
    <row r="38" spans="1:16" s="6" customFormat="1" ht="14.25" x14ac:dyDescent="0.2">
      <c r="A38" s="47" t="s">
        <v>43</v>
      </c>
      <c r="B38" s="48" t="s">
        <v>46</v>
      </c>
      <c r="C38" s="49"/>
      <c r="D38" s="51"/>
      <c r="E38" s="51"/>
      <c r="F38" s="51"/>
      <c r="G38" s="51">
        <v>173</v>
      </c>
      <c r="H38" s="51"/>
      <c r="I38" s="51"/>
      <c r="J38" s="51"/>
      <c r="K38" s="51"/>
      <c r="L38" s="51">
        <v>3537</v>
      </c>
      <c r="M38" s="51"/>
      <c r="N38" s="51"/>
      <c r="O38" s="51"/>
      <c r="P38" s="38"/>
    </row>
    <row r="39" spans="1:16" s="6" customFormat="1" ht="156.75" x14ac:dyDescent="0.2">
      <c r="A39" s="42">
        <v>4</v>
      </c>
      <c r="B39" s="43" t="s">
        <v>57</v>
      </c>
      <c r="C39" s="52">
        <v>1</v>
      </c>
      <c r="D39" s="45">
        <v>633.69000000000005</v>
      </c>
      <c r="E39" s="46" t="s">
        <v>58</v>
      </c>
      <c r="F39" s="45"/>
      <c r="G39" s="45">
        <v>634</v>
      </c>
      <c r="H39" s="46" t="s">
        <v>59</v>
      </c>
      <c r="I39" s="45"/>
      <c r="J39" s="46" t="s">
        <v>60</v>
      </c>
      <c r="K39" s="45"/>
      <c r="L39" s="45">
        <v>3904</v>
      </c>
      <c r="M39" s="46" t="s">
        <v>61</v>
      </c>
      <c r="N39" s="45"/>
      <c r="O39" s="45"/>
    </row>
    <row r="40" spans="1:16" s="6" customFormat="1" ht="99.75" x14ac:dyDescent="0.2">
      <c r="A40" s="42">
        <v>5</v>
      </c>
      <c r="B40" s="43" t="s">
        <v>62</v>
      </c>
      <c r="C40" s="52">
        <v>2</v>
      </c>
      <c r="D40" s="45"/>
      <c r="E40" s="46"/>
      <c r="F40" s="45"/>
      <c r="G40" s="45"/>
      <c r="H40" s="45"/>
      <c r="I40" s="45"/>
      <c r="J40" s="45"/>
      <c r="K40" s="45"/>
      <c r="L40" s="45"/>
      <c r="M40" s="45"/>
      <c r="N40" s="45"/>
      <c r="O40" s="45"/>
    </row>
    <row r="41" spans="1:16" s="6" customFormat="1" ht="99.75" x14ac:dyDescent="0.2">
      <c r="A41" s="42">
        <v>6</v>
      </c>
      <c r="B41" s="43" t="s">
        <v>64</v>
      </c>
      <c r="C41" s="52">
        <v>2</v>
      </c>
      <c r="D41" s="45"/>
      <c r="E41" s="46"/>
      <c r="F41" s="45"/>
      <c r="G41" s="45"/>
      <c r="H41" s="45"/>
      <c r="I41" s="45"/>
      <c r="J41" s="45"/>
      <c r="K41" s="45"/>
      <c r="L41" s="45"/>
      <c r="M41" s="45"/>
      <c r="N41" s="45"/>
      <c r="O41" s="45"/>
    </row>
    <row r="42" spans="1:16" s="6" customFormat="1" ht="384.75" x14ac:dyDescent="0.2">
      <c r="A42" s="42">
        <v>7</v>
      </c>
      <c r="B42" s="43" t="s">
        <v>65</v>
      </c>
      <c r="C42" s="52">
        <v>2</v>
      </c>
      <c r="D42" s="45">
        <v>97.21</v>
      </c>
      <c r="E42" s="46" t="s">
        <v>66</v>
      </c>
      <c r="F42" s="46" t="s">
        <v>67</v>
      </c>
      <c r="G42" s="45">
        <v>194</v>
      </c>
      <c r="H42" s="46" t="s">
        <v>68</v>
      </c>
      <c r="I42" s="46" t="s">
        <v>69</v>
      </c>
      <c r="J42" s="46" t="s">
        <v>70</v>
      </c>
      <c r="K42" s="46" t="s">
        <v>71</v>
      </c>
      <c r="L42" s="45">
        <v>2233</v>
      </c>
      <c r="M42" s="46" t="s">
        <v>72</v>
      </c>
      <c r="N42" s="46" t="s">
        <v>73</v>
      </c>
      <c r="O42" s="46" t="s">
        <v>74</v>
      </c>
    </row>
    <row r="43" spans="1:16" s="6" customFormat="1" ht="14.25" x14ac:dyDescent="0.2">
      <c r="A43" s="47" t="s">
        <v>43</v>
      </c>
      <c r="B43" s="48" t="s">
        <v>75</v>
      </c>
      <c r="C43" s="49"/>
      <c r="D43" s="50">
        <v>0.97</v>
      </c>
      <c r="E43" s="51"/>
      <c r="F43" s="51"/>
      <c r="G43" s="51">
        <v>67</v>
      </c>
      <c r="H43" s="51"/>
      <c r="I43" s="51"/>
      <c r="J43" s="51"/>
      <c r="K43" s="50">
        <v>0.97</v>
      </c>
      <c r="L43" s="51">
        <v>1378</v>
      </c>
      <c r="M43" s="51"/>
      <c r="N43" s="51"/>
      <c r="O43" s="51"/>
      <c r="P43" s="38"/>
    </row>
    <row r="44" spans="1:16" s="6" customFormat="1" ht="14.25" x14ac:dyDescent="0.2">
      <c r="A44" s="47" t="s">
        <v>43</v>
      </c>
      <c r="B44" s="48" t="s">
        <v>76</v>
      </c>
      <c r="C44" s="49"/>
      <c r="D44" s="50">
        <v>0.51</v>
      </c>
      <c r="E44" s="51"/>
      <c r="F44" s="51"/>
      <c r="G44" s="51">
        <v>35</v>
      </c>
      <c r="H44" s="51"/>
      <c r="I44" s="51"/>
      <c r="J44" s="51"/>
      <c r="K44" s="50">
        <v>0.51</v>
      </c>
      <c r="L44" s="51">
        <v>725</v>
      </c>
      <c r="M44" s="51"/>
      <c r="N44" s="51"/>
      <c r="O44" s="51"/>
      <c r="P44" s="38"/>
    </row>
    <row r="45" spans="1:16" s="6" customFormat="1" ht="14.25" x14ac:dyDescent="0.2">
      <c r="A45" s="47" t="s">
        <v>43</v>
      </c>
      <c r="B45" s="48" t="s">
        <v>46</v>
      </c>
      <c r="C45" s="49"/>
      <c r="D45" s="51"/>
      <c r="E45" s="51"/>
      <c r="F45" s="51"/>
      <c r="G45" s="51">
        <v>296</v>
      </c>
      <c r="H45" s="51"/>
      <c r="I45" s="51"/>
      <c r="J45" s="51"/>
      <c r="K45" s="51"/>
      <c r="L45" s="51">
        <v>4336</v>
      </c>
      <c r="M45" s="51"/>
      <c r="N45" s="51"/>
      <c r="O45" s="51"/>
      <c r="P45" s="38"/>
    </row>
    <row r="46" spans="1:16" s="6" customFormat="1" ht="85.5" x14ac:dyDescent="0.2">
      <c r="A46" s="42">
        <v>8</v>
      </c>
      <c r="B46" s="43" t="s">
        <v>77</v>
      </c>
      <c r="C46" s="52">
        <v>1</v>
      </c>
      <c r="D46" s="45">
        <v>9019.0400000000009</v>
      </c>
      <c r="E46" s="46" t="s">
        <v>78</v>
      </c>
      <c r="F46" s="45"/>
      <c r="G46" s="45">
        <v>9019</v>
      </c>
      <c r="H46" s="46" t="s">
        <v>79</v>
      </c>
      <c r="I46" s="45"/>
      <c r="J46" s="46" t="s">
        <v>80</v>
      </c>
      <c r="K46" s="45"/>
      <c r="L46" s="45">
        <v>55565</v>
      </c>
      <c r="M46" s="46" t="s">
        <v>81</v>
      </c>
      <c r="N46" s="45"/>
      <c r="O46" s="45"/>
    </row>
    <row r="47" spans="1:16" s="6" customFormat="1" ht="85.5" x14ac:dyDescent="0.2">
      <c r="A47" s="42">
        <v>9</v>
      </c>
      <c r="B47" s="43" t="s">
        <v>82</v>
      </c>
      <c r="C47" s="52">
        <v>1</v>
      </c>
      <c r="D47" s="45">
        <v>4714.3999999999996</v>
      </c>
      <c r="E47" s="46" t="s">
        <v>83</v>
      </c>
      <c r="F47" s="45"/>
      <c r="G47" s="45">
        <v>4714</v>
      </c>
      <c r="H47" s="46" t="s">
        <v>84</v>
      </c>
      <c r="I47" s="45"/>
      <c r="J47" s="46" t="s">
        <v>85</v>
      </c>
      <c r="K47" s="45"/>
      <c r="L47" s="45">
        <v>29045</v>
      </c>
      <c r="M47" s="46" t="s">
        <v>86</v>
      </c>
      <c r="N47" s="45"/>
      <c r="O47" s="45"/>
    </row>
    <row r="48" spans="1:16" s="6" customFormat="1" ht="142.5" x14ac:dyDescent="0.2">
      <c r="A48" s="42">
        <v>10</v>
      </c>
      <c r="B48" s="43" t="s">
        <v>87</v>
      </c>
      <c r="C48" s="44" t="s">
        <v>88</v>
      </c>
      <c r="D48" s="45">
        <v>4175.0600000000004</v>
      </c>
      <c r="E48" s="46" t="s">
        <v>89</v>
      </c>
      <c r="F48" s="46" t="s">
        <v>90</v>
      </c>
      <c r="G48" s="45">
        <v>42</v>
      </c>
      <c r="H48" s="45">
        <v>10</v>
      </c>
      <c r="I48" s="46" t="s">
        <v>91</v>
      </c>
      <c r="J48" s="46" t="s">
        <v>92</v>
      </c>
      <c r="K48" s="46" t="s">
        <v>93</v>
      </c>
      <c r="L48" s="45">
        <v>575</v>
      </c>
      <c r="M48" s="46" t="s">
        <v>94</v>
      </c>
      <c r="N48" s="46" t="s">
        <v>95</v>
      </c>
      <c r="O48" s="46" t="s">
        <v>96</v>
      </c>
    </row>
    <row r="49" spans="1:16" s="6" customFormat="1" ht="14.25" x14ac:dyDescent="0.2">
      <c r="A49" s="47" t="s">
        <v>43</v>
      </c>
      <c r="B49" s="48" t="s">
        <v>97</v>
      </c>
      <c r="C49" s="49"/>
      <c r="D49" s="50">
        <v>1.03</v>
      </c>
      <c r="E49" s="51"/>
      <c r="F49" s="51"/>
      <c r="G49" s="51">
        <v>24</v>
      </c>
      <c r="H49" s="51"/>
      <c r="I49" s="51"/>
      <c r="J49" s="51"/>
      <c r="K49" s="50">
        <v>1.03</v>
      </c>
      <c r="L49" s="51">
        <v>491</v>
      </c>
      <c r="M49" s="51"/>
      <c r="N49" s="51"/>
      <c r="O49" s="51"/>
      <c r="P49" s="38"/>
    </row>
    <row r="50" spans="1:16" s="6" customFormat="1" ht="14.25" x14ac:dyDescent="0.2">
      <c r="A50" s="47" t="s">
        <v>43</v>
      </c>
      <c r="B50" s="48" t="s">
        <v>98</v>
      </c>
      <c r="C50" s="49"/>
      <c r="D50" s="50">
        <v>0.59</v>
      </c>
      <c r="E50" s="51"/>
      <c r="F50" s="51"/>
      <c r="G50" s="51">
        <v>14</v>
      </c>
      <c r="H50" s="51"/>
      <c r="I50" s="51"/>
      <c r="J50" s="51"/>
      <c r="K50" s="50">
        <v>0.59</v>
      </c>
      <c r="L50" s="51">
        <v>281</v>
      </c>
      <c r="M50" s="51"/>
      <c r="N50" s="51"/>
      <c r="O50" s="51"/>
      <c r="P50" s="38"/>
    </row>
    <row r="51" spans="1:16" s="6" customFormat="1" ht="14.25" x14ac:dyDescent="0.2">
      <c r="A51" s="47" t="s">
        <v>43</v>
      </c>
      <c r="B51" s="48" t="s">
        <v>46</v>
      </c>
      <c r="C51" s="49"/>
      <c r="D51" s="51"/>
      <c r="E51" s="51"/>
      <c r="F51" s="51"/>
      <c r="G51" s="51">
        <v>80</v>
      </c>
      <c r="H51" s="51"/>
      <c r="I51" s="51"/>
      <c r="J51" s="51"/>
      <c r="K51" s="51"/>
      <c r="L51" s="51">
        <v>1347</v>
      </c>
      <c r="M51" s="51"/>
      <c r="N51" s="51"/>
      <c r="O51" s="51"/>
      <c r="P51" s="38"/>
    </row>
    <row r="52" spans="1:16" s="6" customFormat="1" ht="71.25" x14ac:dyDescent="0.2">
      <c r="A52" s="42">
        <v>11</v>
      </c>
      <c r="B52" s="43" t="s">
        <v>99</v>
      </c>
      <c r="C52" s="44" t="s">
        <v>88</v>
      </c>
      <c r="D52" s="45">
        <v>1310.3900000000001</v>
      </c>
      <c r="E52" s="45">
        <v>489.29</v>
      </c>
      <c r="F52" s="45">
        <v>821.1</v>
      </c>
      <c r="G52" s="45">
        <v>13</v>
      </c>
      <c r="H52" s="45">
        <v>5</v>
      </c>
      <c r="I52" s="45">
        <v>8</v>
      </c>
      <c r="J52" s="46" t="s">
        <v>100</v>
      </c>
      <c r="K52" s="46" t="s">
        <v>101</v>
      </c>
      <c r="L52" s="45">
        <v>139</v>
      </c>
      <c r="M52" s="45">
        <v>100</v>
      </c>
      <c r="N52" s="45">
        <v>39</v>
      </c>
      <c r="O52" s="45">
        <v>0.53</v>
      </c>
    </row>
    <row r="53" spans="1:16" s="6" customFormat="1" ht="14.25" x14ac:dyDescent="0.2">
      <c r="A53" s="47" t="s">
        <v>43</v>
      </c>
      <c r="B53" s="48" t="s">
        <v>102</v>
      </c>
      <c r="C53" s="49"/>
      <c r="D53" s="50">
        <v>1.03</v>
      </c>
      <c r="E53" s="51"/>
      <c r="F53" s="51"/>
      <c r="G53" s="51">
        <v>5</v>
      </c>
      <c r="H53" s="51"/>
      <c r="I53" s="51"/>
      <c r="J53" s="51"/>
      <c r="K53" s="50">
        <v>1.03</v>
      </c>
      <c r="L53" s="51">
        <v>103</v>
      </c>
      <c r="M53" s="51"/>
      <c r="N53" s="51"/>
      <c r="O53" s="51"/>
      <c r="P53" s="38"/>
    </row>
    <row r="54" spans="1:16" s="6" customFormat="1" ht="14.25" x14ac:dyDescent="0.2">
      <c r="A54" s="47" t="s">
        <v>43</v>
      </c>
      <c r="B54" s="48" t="s">
        <v>103</v>
      </c>
      <c r="C54" s="49"/>
      <c r="D54" s="50">
        <v>0.59</v>
      </c>
      <c r="E54" s="51"/>
      <c r="F54" s="51"/>
      <c r="G54" s="51">
        <v>3</v>
      </c>
      <c r="H54" s="51"/>
      <c r="I54" s="51"/>
      <c r="J54" s="51"/>
      <c r="K54" s="50">
        <v>0.59</v>
      </c>
      <c r="L54" s="51">
        <v>59</v>
      </c>
      <c r="M54" s="51"/>
      <c r="N54" s="51"/>
      <c r="O54" s="51"/>
      <c r="P54" s="38"/>
    </row>
    <row r="55" spans="1:16" s="6" customFormat="1" ht="14.25" x14ac:dyDescent="0.2">
      <c r="A55" s="47" t="s">
        <v>43</v>
      </c>
      <c r="B55" s="48" t="s">
        <v>46</v>
      </c>
      <c r="C55" s="49"/>
      <c r="D55" s="51"/>
      <c r="E55" s="51"/>
      <c r="F55" s="51"/>
      <c r="G55" s="51">
        <v>21</v>
      </c>
      <c r="H55" s="51"/>
      <c r="I55" s="51"/>
      <c r="J55" s="51"/>
      <c r="K55" s="51"/>
      <c r="L55" s="51">
        <v>301</v>
      </c>
      <c r="M55" s="51"/>
      <c r="N55" s="51"/>
      <c r="O55" s="51"/>
      <c r="P55" s="38"/>
    </row>
    <row r="56" spans="1:16" s="6" customFormat="1" ht="71.25" x14ac:dyDescent="0.2">
      <c r="A56" s="42">
        <v>12</v>
      </c>
      <c r="B56" s="43" t="s">
        <v>104</v>
      </c>
      <c r="C56" s="44" t="s">
        <v>88</v>
      </c>
      <c r="D56" s="45">
        <v>922.17</v>
      </c>
      <c r="E56" s="45">
        <v>332.41</v>
      </c>
      <c r="F56" s="45">
        <v>589.76</v>
      </c>
      <c r="G56" s="45">
        <v>9</v>
      </c>
      <c r="H56" s="45">
        <v>3</v>
      </c>
      <c r="I56" s="45">
        <v>6</v>
      </c>
      <c r="J56" s="46" t="s">
        <v>100</v>
      </c>
      <c r="K56" s="46" t="s">
        <v>101</v>
      </c>
      <c r="L56" s="45">
        <v>96</v>
      </c>
      <c r="M56" s="45">
        <v>68</v>
      </c>
      <c r="N56" s="45">
        <v>28</v>
      </c>
      <c r="O56" s="45">
        <v>0.36</v>
      </c>
    </row>
    <row r="57" spans="1:16" s="6" customFormat="1" ht="14.25" x14ac:dyDescent="0.2">
      <c r="A57" s="47" t="s">
        <v>43</v>
      </c>
      <c r="B57" s="48" t="s">
        <v>105</v>
      </c>
      <c r="C57" s="49"/>
      <c r="D57" s="50">
        <v>1.03</v>
      </c>
      <c r="E57" s="51"/>
      <c r="F57" s="51"/>
      <c r="G57" s="51">
        <v>3</v>
      </c>
      <c r="H57" s="51"/>
      <c r="I57" s="51"/>
      <c r="J57" s="51"/>
      <c r="K57" s="50">
        <v>1.03</v>
      </c>
      <c r="L57" s="51">
        <v>70</v>
      </c>
      <c r="M57" s="51"/>
      <c r="N57" s="51"/>
      <c r="O57" s="51"/>
      <c r="P57" s="38"/>
    </row>
    <row r="58" spans="1:16" s="6" customFormat="1" ht="14.25" x14ac:dyDescent="0.2">
      <c r="A58" s="47" t="s">
        <v>43</v>
      </c>
      <c r="B58" s="48" t="s">
        <v>106</v>
      </c>
      <c r="C58" s="49"/>
      <c r="D58" s="50">
        <v>0.59</v>
      </c>
      <c r="E58" s="51"/>
      <c r="F58" s="51"/>
      <c r="G58" s="51">
        <v>2</v>
      </c>
      <c r="H58" s="51"/>
      <c r="I58" s="51"/>
      <c r="J58" s="51"/>
      <c r="K58" s="50">
        <v>0.59</v>
      </c>
      <c r="L58" s="51">
        <v>40</v>
      </c>
      <c r="M58" s="51"/>
      <c r="N58" s="51"/>
      <c r="O58" s="51"/>
      <c r="P58" s="38"/>
    </row>
    <row r="59" spans="1:16" s="6" customFormat="1" ht="14.25" x14ac:dyDescent="0.2">
      <c r="A59" s="47" t="s">
        <v>43</v>
      </c>
      <c r="B59" s="48" t="s">
        <v>46</v>
      </c>
      <c r="C59" s="49"/>
      <c r="D59" s="51"/>
      <c r="E59" s="51"/>
      <c r="F59" s="51"/>
      <c r="G59" s="51">
        <v>14</v>
      </c>
      <c r="H59" s="51"/>
      <c r="I59" s="51"/>
      <c r="J59" s="51"/>
      <c r="K59" s="51"/>
      <c r="L59" s="51">
        <v>206</v>
      </c>
      <c r="M59" s="51"/>
      <c r="N59" s="51"/>
      <c r="O59" s="51"/>
      <c r="P59" s="38"/>
    </row>
    <row r="60" spans="1:16" s="6" customFormat="1" ht="399" x14ac:dyDescent="0.2">
      <c r="A60" s="42">
        <v>13</v>
      </c>
      <c r="B60" s="43" t="s">
        <v>107</v>
      </c>
      <c r="C60" s="44" t="s">
        <v>108</v>
      </c>
      <c r="D60" s="45">
        <v>19.89</v>
      </c>
      <c r="E60" s="46" t="s">
        <v>109</v>
      </c>
      <c r="F60" s="45"/>
      <c r="G60" s="45">
        <v>60</v>
      </c>
      <c r="H60" s="46" t="s">
        <v>110</v>
      </c>
      <c r="I60" s="45"/>
      <c r="J60" s="46" t="s">
        <v>111</v>
      </c>
      <c r="K60" s="46" t="s">
        <v>42</v>
      </c>
      <c r="L60" s="45">
        <v>456</v>
      </c>
      <c r="M60" s="46" t="s">
        <v>112</v>
      </c>
      <c r="N60" s="45"/>
      <c r="O60" s="45">
        <v>1.54</v>
      </c>
    </row>
    <row r="61" spans="1:16" s="6" customFormat="1" ht="14.25" x14ac:dyDescent="0.2">
      <c r="A61" s="47" t="s">
        <v>43</v>
      </c>
      <c r="B61" s="48" t="s">
        <v>113</v>
      </c>
      <c r="C61" s="49"/>
      <c r="D61" s="50">
        <v>0.97</v>
      </c>
      <c r="E61" s="51"/>
      <c r="F61" s="51"/>
      <c r="G61" s="51">
        <v>14</v>
      </c>
      <c r="H61" s="51"/>
      <c r="I61" s="51"/>
      <c r="J61" s="51"/>
      <c r="K61" s="50">
        <v>0.97</v>
      </c>
      <c r="L61" s="51">
        <v>287</v>
      </c>
      <c r="M61" s="51"/>
      <c r="N61" s="51"/>
      <c r="O61" s="51"/>
      <c r="P61" s="38"/>
    </row>
    <row r="62" spans="1:16" s="6" customFormat="1" ht="14.25" x14ac:dyDescent="0.2">
      <c r="A62" s="47" t="s">
        <v>43</v>
      </c>
      <c r="B62" s="48" t="s">
        <v>114</v>
      </c>
      <c r="C62" s="49"/>
      <c r="D62" s="50">
        <v>0.51</v>
      </c>
      <c r="E62" s="51"/>
      <c r="F62" s="51"/>
      <c r="G62" s="51">
        <v>7</v>
      </c>
      <c r="H62" s="51"/>
      <c r="I62" s="51"/>
      <c r="J62" s="51"/>
      <c r="K62" s="50">
        <v>0.51</v>
      </c>
      <c r="L62" s="51">
        <v>151</v>
      </c>
      <c r="M62" s="51"/>
      <c r="N62" s="51"/>
      <c r="O62" s="51"/>
      <c r="P62" s="38"/>
    </row>
    <row r="63" spans="1:16" s="6" customFormat="1" ht="14.25" x14ac:dyDescent="0.2">
      <c r="A63" s="47" t="s">
        <v>43</v>
      </c>
      <c r="B63" s="48" t="s">
        <v>46</v>
      </c>
      <c r="C63" s="49"/>
      <c r="D63" s="51"/>
      <c r="E63" s="51"/>
      <c r="F63" s="51"/>
      <c r="G63" s="51">
        <v>81</v>
      </c>
      <c r="H63" s="51"/>
      <c r="I63" s="51"/>
      <c r="J63" s="51"/>
      <c r="K63" s="51"/>
      <c r="L63" s="51">
        <v>894</v>
      </c>
      <c r="M63" s="51"/>
      <c r="N63" s="51"/>
      <c r="O63" s="51"/>
      <c r="P63" s="38"/>
    </row>
    <row r="64" spans="1:16" s="6" customFormat="1" ht="85.5" x14ac:dyDescent="0.2">
      <c r="A64" s="42">
        <v>14</v>
      </c>
      <c r="B64" s="43" t="s">
        <v>115</v>
      </c>
      <c r="C64" s="52">
        <v>-2.0000000000000001E-4</v>
      </c>
      <c r="D64" s="45">
        <v>26950</v>
      </c>
      <c r="E64" s="46" t="s">
        <v>116</v>
      </c>
      <c r="F64" s="45"/>
      <c r="G64" s="45">
        <v>-5</v>
      </c>
      <c r="H64" s="46" t="s">
        <v>117</v>
      </c>
      <c r="I64" s="45"/>
      <c r="J64" s="46" t="s">
        <v>118</v>
      </c>
      <c r="K64" s="45"/>
      <c r="L64" s="45">
        <v>-67</v>
      </c>
      <c r="M64" s="46" t="s">
        <v>119</v>
      </c>
      <c r="N64" s="45"/>
      <c r="O64" s="45"/>
    </row>
    <row r="65" spans="1:16" s="6" customFormat="1" ht="57" x14ac:dyDescent="0.2">
      <c r="A65" s="42">
        <v>15</v>
      </c>
      <c r="B65" s="43" t="s">
        <v>120</v>
      </c>
      <c r="C65" s="52">
        <v>-0.45</v>
      </c>
      <c r="D65" s="45">
        <v>9.0399999999999991</v>
      </c>
      <c r="E65" s="46" t="s">
        <v>121</v>
      </c>
      <c r="F65" s="45"/>
      <c r="G65" s="45">
        <v>-4</v>
      </c>
      <c r="H65" s="46" t="s">
        <v>122</v>
      </c>
      <c r="I65" s="45"/>
      <c r="J65" s="46" t="s">
        <v>123</v>
      </c>
      <c r="K65" s="45"/>
      <c r="L65" s="45">
        <v>-43</v>
      </c>
      <c r="M65" s="46" t="s">
        <v>124</v>
      </c>
      <c r="N65" s="45"/>
      <c r="O65" s="45"/>
    </row>
    <row r="66" spans="1:16" s="6" customFormat="1" ht="57" x14ac:dyDescent="0.2">
      <c r="A66" s="42">
        <v>16</v>
      </c>
      <c r="B66" s="43" t="s">
        <v>125</v>
      </c>
      <c r="C66" s="52">
        <v>-2.16</v>
      </c>
      <c r="D66" s="45">
        <v>16.7</v>
      </c>
      <c r="E66" s="46" t="s">
        <v>126</v>
      </c>
      <c r="F66" s="45"/>
      <c r="G66" s="45">
        <v>-36</v>
      </c>
      <c r="H66" s="46" t="s">
        <v>127</v>
      </c>
      <c r="I66" s="45"/>
      <c r="J66" s="46" t="s">
        <v>128</v>
      </c>
      <c r="K66" s="45"/>
      <c r="L66" s="45">
        <v>-52</v>
      </c>
      <c r="M66" s="46" t="s">
        <v>129</v>
      </c>
      <c r="N66" s="45"/>
      <c r="O66" s="45"/>
    </row>
    <row r="67" spans="1:16" s="6" customFormat="1" ht="99.75" x14ac:dyDescent="0.2">
      <c r="A67" s="42">
        <v>17</v>
      </c>
      <c r="B67" s="43" t="s">
        <v>130</v>
      </c>
      <c r="C67" s="52">
        <v>2</v>
      </c>
      <c r="D67" s="45">
        <v>243.89</v>
      </c>
      <c r="E67" s="46" t="s">
        <v>131</v>
      </c>
      <c r="F67" s="45"/>
      <c r="G67" s="45">
        <v>488</v>
      </c>
      <c r="H67" s="46" t="s">
        <v>132</v>
      </c>
      <c r="I67" s="45"/>
      <c r="J67" s="46" t="s">
        <v>133</v>
      </c>
      <c r="K67" s="45"/>
      <c r="L67" s="45">
        <v>2946</v>
      </c>
      <c r="M67" s="46" t="s">
        <v>134</v>
      </c>
      <c r="N67" s="45"/>
      <c r="O67" s="45"/>
    </row>
    <row r="68" spans="1:16" s="6" customFormat="1" ht="409.5" x14ac:dyDescent="0.2">
      <c r="A68" s="42">
        <v>18</v>
      </c>
      <c r="B68" s="43" t="s">
        <v>135</v>
      </c>
      <c r="C68" s="44" t="s">
        <v>136</v>
      </c>
      <c r="D68" s="45">
        <v>81.08</v>
      </c>
      <c r="E68" s="45">
        <v>42.95</v>
      </c>
      <c r="F68" s="46" t="s">
        <v>137</v>
      </c>
      <c r="G68" s="45">
        <v>87</v>
      </c>
      <c r="H68" s="45">
        <v>46</v>
      </c>
      <c r="I68" s="46" t="s">
        <v>138</v>
      </c>
      <c r="J68" s="46" t="s">
        <v>139</v>
      </c>
      <c r="K68" s="46" t="s">
        <v>140</v>
      </c>
      <c r="L68" s="45">
        <v>1297</v>
      </c>
      <c r="M68" s="45">
        <v>940</v>
      </c>
      <c r="N68" s="46" t="s">
        <v>141</v>
      </c>
      <c r="O68" s="46" t="s">
        <v>142</v>
      </c>
    </row>
    <row r="69" spans="1:16" s="6" customFormat="1" ht="14.25" x14ac:dyDescent="0.2">
      <c r="A69" s="47" t="s">
        <v>43</v>
      </c>
      <c r="B69" s="48" t="s">
        <v>143</v>
      </c>
      <c r="C69" s="49"/>
      <c r="D69" s="50">
        <v>0.97</v>
      </c>
      <c r="E69" s="51"/>
      <c r="F69" s="51"/>
      <c r="G69" s="51">
        <v>50</v>
      </c>
      <c r="H69" s="51"/>
      <c r="I69" s="51"/>
      <c r="J69" s="51"/>
      <c r="K69" s="50">
        <v>0.97</v>
      </c>
      <c r="L69" s="51">
        <v>1024</v>
      </c>
      <c r="M69" s="51"/>
      <c r="N69" s="51"/>
      <c r="O69" s="51"/>
      <c r="P69" s="38"/>
    </row>
    <row r="70" spans="1:16" s="6" customFormat="1" ht="14.25" x14ac:dyDescent="0.2">
      <c r="A70" s="47" t="s">
        <v>43</v>
      </c>
      <c r="B70" s="48" t="s">
        <v>144</v>
      </c>
      <c r="C70" s="49"/>
      <c r="D70" s="50">
        <v>0.51</v>
      </c>
      <c r="E70" s="51"/>
      <c r="F70" s="51"/>
      <c r="G70" s="51">
        <v>27</v>
      </c>
      <c r="H70" s="51"/>
      <c r="I70" s="51"/>
      <c r="J70" s="51"/>
      <c r="K70" s="50">
        <v>0.51</v>
      </c>
      <c r="L70" s="51">
        <v>539</v>
      </c>
      <c r="M70" s="51"/>
      <c r="N70" s="51"/>
      <c r="O70" s="51"/>
      <c r="P70" s="38"/>
    </row>
    <row r="71" spans="1:16" s="6" customFormat="1" ht="14.25" x14ac:dyDescent="0.2">
      <c r="A71" s="47" t="s">
        <v>43</v>
      </c>
      <c r="B71" s="48" t="s">
        <v>46</v>
      </c>
      <c r="C71" s="49"/>
      <c r="D71" s="51"/>
      <c r="E71" s="51"/>
      <c r="F71" s="51"/>
      <c r="G71" s="51">
        <v>164</v>
      </c>
      <c r="H71" s="51"/>
      <c r="I71" s="51"/>
      <c r="J71" s="51"/>
      <c r="K71" s="51"/>
      <c r="L71" s="51">
        <v>2860</v>
      </c>
      <c r="M71" s="51"/>
      <c r="N71" s="51"/>
      <c r="O71" s="51"/>
      <c r="P71" s="38"/>
    </row>
    <row r="72" spans="1:16" s="6" customFormat="1" ht="399" x14ac:dyDescent="0.2">
      <c r="A72" s="42">
        <v>19</v>
      </c>
      <c r="B72" s="43" t="s">
        <v>145</v>
      </c>
      <c r="C72" s="44" t="s">
        <v>146</v>
      </c>
      <c r="D72" s="45">
        <v>1174.1199999999999</v>
      </c>
      <c r="E72" s="46" t="s">
        <v>147</v>
      </c>
      <c r="F72" s="46" t="s">
        <v>148</v>
      </c>
      <c r="G72" s="45">
        <v>177</v>
      </c>
      <c r="H72" s="46" t="s">
        <v>149</v>
      </c>
      <c r="I72" s="46" t="s">
        <v>150</v>
      </c>
      <c r="J72" s="46" t="s">
        <v>151</v>
      </c>
      <c r="K72" s="46" t="s">
        <v>152</v>
      </c>
      <c r="L72" s="45">
        <v>2745</v>
      </c>
      <c r="M72" s="46" t="s">
        <v>153</v>
      </c>
      <c r="N72" s="46" t="s">
        <v>154</v>
      </c>
      <c r="O72" s="46" t="s">
        <v>155</v>
      </c>
    </row>
    <row r="73" spans="1:16" s="6" customFormat="1" ht="14.25" x14ac:dyDescent="0.2">
      <c r="A73" s="47" t="s">
        <v>43</v>
      </c>
      <c r="B73" s="48" t="s">
        <v>156</v>
      </c>
      <c r="C73" s="49"/>
      <c r="D73" s="50">
        <v>0.97</v>
      </c>
      <c r="E73" s="51"/>
      <c r="F73" s="51"/>
      <c r="G73" s="51">
        <v>106</v>
      </c>
      <c r="H73" s="51"/>
      <c r="I73" s="51"/>
      <c r="J73" s="51"/>
      <c r="K73" s="50">
        <v>0.97</v>
      </c>
      <c r="L73" s="51">
        <v>2175</v>
      </c>
      <c r="M73" s="51"/>
      <c r="N73" s="51"/>
      <c r="O73" s="51"/>
      <c r="P73" s="38"/>
    </row>
    <row r="74" spans="1:16" s="6" customFormat="1" ht="14.25" x14ac:dyDescent="0.2">
      <c r="A74" s="47" t="s">
        <v>43</v>
      </c>
      <c r="B74" s="48" t="s">
        <v>157</v>
      </c>
      <c r="C74" s="49"/>
      <c r="D74" s="50">
        <v>0.51</v>
      </c>
      <c r="E74" s="51"/>
      <c r="F74" s="51"/>
      <c r="G74" s="51">
        <v>56</v>
      </c>
      <c r="H74" s="51"/>
      <c r="I74" s="51"/>
      <c r="J74" s="51"/>
      <c r="K74" s="50">
        <v>0.51</v>
      </c>
      <c r="L74" s="51">
        <v>1143</v>
      </c>
      <c r="M74" s="51"/>
      <c r="N74" s="51"/>
      <c r="O74" s="51"/>
      <c r="P74" s="38"/>
    </row>
    <row r="75" spans="1:16" s="6" customFormat="1" ht="14.25" x14ac:dyDescent="0.2">
      <c r="A75" s="47" t="s">
        <v>43</v>
      </c>
      <c r="B75" s="48" t="s">
        <v>46</v>
      </c>
      <c r="C75" s="49"/>
      <c r="D75" s="51"/>
      <c r="E75" s="51"/>
      <c r="F75" s="51"/>
      <c r="G75" s="51">
        <v>339</v>
      </c>
      <c r="H75" s="51"/>
      <c r="I75" s="51"/>
      <c r="J75" s="51"/>
      <c r="K75" s="51"/>
      <c r="L75" s="51">
        <v>6063</v>
      </c>
      <c r="M75" s="51"/>
      <c r="N75" s="51"/>
      <c r="O75" s="51"/>
      <c r="P75" s="38"/>
    </row>
    <row r="76" spans="1:16" s="6" customFormat="1" ht="128.25" x14ac:dyDescent="0.2">
      <c r="A76" s="42">
        <v>20</v>
      </c>
      <c r="B76" s="43" t="s">
        <v>158</v>
      </c>
      <c r="C76" s="52">
        <v>7</v>
      </c>
      <c r="D76" s="45">
        <v>152.34</v>
      </c>
      <c r="E76" s="46" t="s">
        <v>159</v>
      </c>
      <c r="F76" s="45"/>
      <c r="G76" s="45">
        <v>1066</v>
      </c>
      <c r="H76" s="46" t="s">
        <v>160</v>
      </c>
      <c r="I76" s="45"/>
      <c r="J76" s="46" t="s">
        <v>161</v>
      </c>
      <c r="K76" s="45"/>
      <c r="L76" s="45">
        <v>6570</v>
      </c>
      <c r="M76" s="46" t="s">
        <v>162</v>
      </c>
      <c r="N76" s="45"/>
      <c r="O76" s="45"/>
    </row>
    <row r="77" spans="1:16" s="6" customFormat="1" ht="128.25" x14ac:dyDescent="0.2">
      <c r="A77" s="42">
        <v>21</v>
      </c>
      <c r="B77" s="43" t="s">
        <v>163</v>
      </c>
      <c r="C77" s="52">
        <v>51</v>
      </c>
      <c r="D77" s="45">
        <v>110.38</v>
      </c>
      <c r="E77" s="46" t="s">
        <v>164</v>
      </c>
      <c r="F77" s="45"/>
      <c r="G77" s="45">
        <v>5629</v>
      </c>
      <c r="H77" s="46" t="s">
        <v>165</v>
      </c>
      <c r="I77" s="45"/>
      <c r="J77" s="46" t="s">
        <v>166</v>
      </c>
      <c r="K77" s="45"/>
      <c r="L77" s="45">
        <v>34682</v>
      </c>
      <c r="M77" s="46" t="s">
        <v>167</v>
      </c>
      <c r="N77" s="45"/>
      <c r="O77" s="45"/>
    </row>
    <row r="78" spans="1:16" s="6" customFormat="1" ht="114" x14ac:dyDescent="0.2">
      <c r="A78" s="42">
        <v>22</v>
      </c>
      <c r="B78" s="43" t="s">
        <v>168</v>
      </c>
      <c r="C78" s="52">
        <v>7</v>
      </c>
      <c r="D78" s="45">
        <v>64.7</v>
      </c>
      <c r="E78" s="46" t="s">
        <v>169</v>
      </c>
      <c r="F78" s="45"/>
      <c r="G78" s="45">
        <v>453</v>
      </c>
      <c r="H78" s="46" t="s">
        <v>170</v>
      </c>
      <c r="I78" s="45"/>
      <c r="J78" s="46" t="s">
        <v>171</v>
      </c>
      <c r="K78" s="45"/>
      <c r="L78" s="45">
        <v>2790</v>
      </c>
      <c r="M78" s="46" t="s">
        <v>172</v>
      </c>
      <c r="N78" s="45"/>
      <c r="O78" s="45"/>
    </row>
    <row r="79" spans="1:16" s="6" customFormat="1" ht="114" x14ac:dyDescent="0.2">
      <c r="A79" s="42">
        <v>23</v>
      </c>
      <c r="B79" s="43" t="s">
        <v>173</v>
      </c>
      <c r="C79" s="52">
        <v>51</v>
      </c>
      <c r="D79" s="45">
        <v>39</v>
      </c>
      <c r="E79" s="46" t="s">
        <v>174</v>
      </c>
      <c r="F79" s="45"/>
      <c r="G79" s="45">
        <v>1989</v>
      </c>
      <c r="H79" s="46" t="s">
        <v>175</v>
      </c>
      <c r="I79" s="45"/>
      <c r="J79" s="46" t="s">
        <v>176</v>
      </c>
      <c r="K79" s="45"/>
      <c r="L79" s="45">
        <v>12253</v>
      </c>
      <c r="M79" s="46" t="s">
        <v>177</v>
      </c>
      <c r="N79" s="45"/>
      <c r="O79" s="45"/>
    </row>
    <row r="80" spans="1:16" s="6" customFormat="1" ht="114" x14ac:dyDescent="0.2">
      <c r="A80" s="42">
        <v>24</v>
      </c>
      <c r="B80" s="43" t="s">
        <v>178</v>
      </c>
      <c r="C80" s="52">
        <v>2</v>
      </c>
      <c r="D80" s="45">
        <v>328.85</v>
      </c>
      <c r="E80" s="46" t="s">
        <v>179</v>
      </c>
      <c r="F80" s="45"/>
      <c r="G80" s="45">
        <v>658</v>
      </c>
      <c r="H80" s="46" t="s">
        <v>180</v>
      </c>
      <c r="I80" s="45"/>
      <c r="J80" s="46" t="s">
        <v>181</v>
      </c>
      <c r="K80" s="45"/>
      <c r="L80" s="45">
        <v>4052</v>
      </c>
      <c r="M80" s="46" t="s">
        <v>182</v>
      </c>
      <c r="N80" s="45"/>
      <c r="O80" s="45"/>
    </row>
    <row r="81" spans="1:15" s="6" customFormat="1" ht="114" x14ac:dyDescent="0.2">
      <c r="A81" s="42">
        <v>25</v>
      </c>
      <c r="B81" s="43" t="s">
        <v>183</v>
      </c>
      <c r="C81" s="52">
        <v>2</v>
      </c>
      <c r="D81" s="45">
        <v>166.42</v>
      </c>
      <c r="E81" s="46" t="s">
        <v>184</v>
      </c>
      <c r="F81" s="45"/>
      <c r="G81" s="45">
        <v>333</v>
      </c>
      <c r="H81" s="46" t="s">
        <v>185</v>
      </c>
      <c r="I81" s="45"/>
      <c r="J81" s="46" t="s">
        <v>186</v>
      </c>
      <c r="K81" s="45"/>
      <c r="L81" s="45">
        <v>2051</v>
      </c>
      <c r="M81" s="46" t="s">
        <v>187</v>
      </c>
      <c r="N81" s="45"/>
      <c r="O81" s="45"/>
    </row>
    <row r="82" spans="1:15" s="6" customFormat="1" ht="114" x14ac:dyDescent="0.2">
      <c r="A82" s="42">
        <v>26</v>
      </c>
      <c r="B82" s="43" t="s">
        <v>188</v>
      </c>
      <c r="C82" s="52">
        <v>3</v>
      </c>
      <c r="D82" s="45">
        <v>265.89</v>
      </c>
      <c r="E82" s="46" t="s">
        <v>189</v>
      </c>
      <c r="F82" s="45"/>
      <c r="G82" s="45">
        <v>798</v>
      </c>
      <c r="H82" s="46" t="s">
        <v>190</v>
      </c>
      <c r="I82" s="45"/>
      <c r="J82" s="46" t="s">
        <v>191</v>
      </c>
      <c r="K82" s="45"/>
      <c r="L82" s="45">
        <v>4914</v>
      </c>
      <c r="M82" s="46" t="s">
        <v>192</v>
      </c>
      <c r="N82" s="45"/>
      <c r="O82" s="45"/>
    </row>
    <row r="83" spans="1:15" s="6" customFormat="1" ht="114" x14ac:dyDescent="0.2">
      <c r="A83" s="42">
        <v>27</v>
      </c>
      <c r="B83" s="43" t="s">
        <v>193</v>
      </c>
      <c r="C83" s="52">
        <v>3</v>
      </c>
      <c r="D83" s="45">
        <v>117.72</v>
      </c>
      <c r="E83" s="46" t="s">
        <v>194</v>
      </c>
      <c r="F83" s="45"/>
      <c r="G83" s="45">
        <v>353</v>
      </c>
      <c r="H83" s="46" t="s">
        <v>195</v>
      </c>
      <c r="I83" s="45"/>
      <c r="J83" s="46" t="s">
        <v>196</v>
      </c>
      <c r="K83" s="45"/>
      <c r="L83" s="45">
        <v>2176</v>
      </c>
      <c r="M83" s="46" t="s">
        <v>197</v>
      </c>
      <c r="N83" s="45"/>
      <c r="O83" s="45"/>
    </row>
    <row r="84" spans="1:15" s="6" customFormat="1" ht="114" x14ac:dyDescent="0.2">
      <c r="A84" s="42">
        <v>28</v>
      </c>
      <c r="B84" s="43" t="s">
        <v>198</v>
      </c>
      <c r="C84" s="52">
        <v>1</v>
      </c>
      <c r="D84" s="45">
        <v>373.57</v>
      </c>
      <c r="E84" s="46" t="s">
        <v>199</v>
      </c>
      <c r="F84" s="45"/>
      <c r="G84" s="45">
        <v>374</v>
      </c>
      <c r="H84" s="46" t="s">
        <v>200</v>
      </c>
      <c r="I84" s="45"/>
      <c r="J84" s="46" t="s">
        <v>201</v>
      </c>
      <c r="K84" s="45"/>
      <c r="L84" s="45">
        <v>2301</v>
      </c>
      <c r="M84" s="46" t="s">
        <v>202</v>
      </c>
      <c r="N84" s="45"/>
      <c r="O84" s="45"/>
    </row>
    <row r="85" spans="1:15" s="6" customFormat="1" ht="128.25" x14ac:dyDescent="0.2">
      <c r="A85" s="42">
        <v>29</v>
      </c>
      <c r="B85" s="43" t="s">
        <v>203</v>
      </c>
      <c r="C85" s="52">
        <v>1</v>
      </c>
      <c r="D85" s="45">
        <v>123.53</v>
      </c>
      <c r="E85" s="46" t="s">
        <v>204</v>
      </c>
      <c r="F85" s="45"/>
      <c r="G85" s="45">
        <v>124</v>
      </c>
      <c r="H85" s="46" t="s">
        <v>205</v>
      </c>
      <c r="I85" s="45"/>
      <c r="J85" s="46" t="s">
        <v>206</v>
      </c>
      <c r="K85" s="45"/>
      <c r="L85" s="45">
        <v>761</v>
      </c>
      <c r="M85" s="46" t="s">
        <v>207</v>
      </c>
      <c r="N85" s="45"/>
      <c r="O85" s="45"/>
    </row>
    <row r="86" spans="1:15" s="6" customFormat="1" ht="114" x14ac:dyDescent="0.2">
      <c r="A86" s="42">
        <v>30</v>
      </c>
      <c r="B86" s="43" t="s">
        <v>208</v>
      </c>
      <c r="C86" s="52">
        <v>1</v>
      </c>
      <c r="D86" s="45">
        <v>493.78</v>
      </c>
      <c r="E86" s="46" t="s">
        <v>209</v>
      </c>
      <c r="F86" s="45"/>
      <c r="G86" s="45">
        <v>494</v>
      </c>
      <c r="H86" s="46" t="s">
        <v>210</v>
      </c>
      <c r="I86" s="45"/>
      <c r="J86" s="46" t="s">
        <v>211</v>
      </c>
      <c r="K86" s="45"/>
      <c r="L86" s="45">
        <v>3042</v>
      </c>
      <c r="M86" s="46" t="s">
        <v>212</v>
      </c>
      <c r="N86" s="45"/>
      <c r="O86" s="45"/>
    </row>
    <row r="87" spans="1:15" s="6" customFormat="1" ht="99.75" x14ac:dyDescent="0.2">
      <c r="A87" s="42">
        <v>31</v>
      </c>
      <c r="B87" s="43" t="s">
        <v>213</v>
      </c>
      <c r="C87" s="52">
        <v>1</v>
      </c>
      <c r="D87" s="45">
        <v>211.44</v>
      </c>
      <c r="E87" s="46" t="s">
        <v>214</v>
      </c>
      <c r="F87" s="45"/>
      <c r="G87" s="45">
        <v>211</v>
      </c>
      <c r="H87" s="46" t="s">
        <v>215</v>
      </c>
      <c r="I87" s="45"/>
      <c r="J87" s="46" t="s">
        <v>216</v>
      </c>
      <c r="K87" s="45"/>
      <c r="L87" s="45">
        <v>1303</v>
      </c>
      <c r="M87" s="46" t="s">
        <v>217</v>
      </c>
      <c r="N87" s="45"/>
      <c r="O87" s="45"/>
    </row>
    <row r="88" spans="1:15" s="6" customFormat="1" ht="128.25" x14ac:dyDescent="0.2">
      <c r="A88" s="42">
        <v>32</v>
      </c>
      <c r="B88" s="43" t="s">
        <v>218</v>
      </c>
      <c r="C88" s="52">
        <v>1</v>
      </c>
      <c r="D88" s="45">
        <v>421.62</v>
      </c>
      <c r="E88" s="46" t="s">
        <v>219</v>
      </c>
      <c r="F88" s="45"/>
      <c r="G88" s="45">
        <v>422</v>
      </c>
      <c r="H88" s="46" t="s">
        <v>220</v>
      </c>
      <c r="I88" s="45"/>
      <c r="J88" s="46" t="s">
        <v>221</v>
      </c>
      <c r="K88" s="45"/>
      <c r="L88" s="45">
        <v>2598</v>
      </c>
      <c r="M88" s="46" t="s">
        <v>222</v>
      </c>
      <c r="N88" s="45"/>
      <c r="O88" s="45"/>
    </row>
    <row r="89" spans="1:15" s="6" customFormat="1" ht="142.5" x14ac:dyDescent="0.2">
      <c r="A89" s="42">
        <v>33</v>
      </c>
      <c r="B89" s="43" t="s">
        <v>223</v>
      </c>
      <c r="C89" s="52">
        <v>1</v>
      </c>
      <c r="D89" s="45">
        <v>137.11000000000001</v>
      </c>
      <c r="E89" s="46" t="s">
        <v>224</v>
      </c>
      <c r="F89" s="45"/>
      <c r="G89" s="45">
        <v>137</v>
      </c>
      <c r="H89" s="46" t="s">
        <v>225</v>
      </c>
      <c r="I89" s="45"/>
      <c r="J89" s="46" t="s">
        <v>226</v>
      </c>
      <c r="K89" s="45"/>
      <c r="L89" s="45">
        <v>845</v>
      </c>
      <c r="M89" s="46" t="s">
        <v>227</v>
      </c>
      <c r="N89" s="45"/>
      <c r="O89" s="45"/>
    </row>
    <row r="90" spans="1:15" s="6" customFormat="1" ht="99.75" x14ac:dyDescent="0.2">
      <c r="A90" s="42">
        <v>34</v>
      </c>
      <c r="B90" s="43" t="s">
        <v>228</v>
      </c>
      <c r="C90" s="52">
        <v>30</v>
      </c>
      <c r="D90" s="45">
        <v>13.81</v>
      </c>
      <c r="E90" s="46" t="s">
        <v>229</v>
      </c>
      <c r="F90" s="45"/>
      <c r="G90" s="45">
        <v>414</v>
      </c>
      <c r="H90" s="46" t="s">
        <v>230</v>
      </c>
      <c r="I90" s="45"/>
      <c r="J90" s="46" t="s">
        <v>231</v>
      </c>
      <c r="K90" s="45"/>
      <c r="L90" s="45">
        <v>2553</v>
      </c>
      <c r="M90" s="46" t="s">
        <v>232</v>
      </c>
      <c r="N90" s="45"/>
      <c r="O90" s="45"/>
    </row>
    <row r="91" spans="1:15" s="6" customFormat="1" ht="99.75" x14ac:dyDescent="0.2">
      <c r="A91" s="42">
        <v>35</v>
      </c>
      <c r="B91" s="43" t="s">
        <v>233</v>
      </c>
      <c r="C91" s="44" t="s">
        <v>234</v>
      </c>
      <c r="D91" s="45">
        <v>43.73</v>
      </c>
      <c r="E91" s="46" t="s">
        <v>235</v>
      </c>
      <c r="F91" s="45"/>
      <c r="G91" s="45">
        <v>1443</v>
      </c>
      <c r="H91" s="46" t="s">
        <v>236</v>
      </c>
      <c r="I91" s="45"/>
      <c r="J91" s="46" t="s">
        <v>237</v>
      </c>
      <c r="K91" s="45"/>
      <c r="L91" s="45">
        <v>8890</v>
      </c>
      <c r="M91" s="46" t="s">
        <v>238</v>
      </c>
      <c r="N91" s="45"/>
      <c r="O91" s="45"/>
    </row>
    <row r="92" spans="1:15" s="6" customFormat="1" ht="85.5" x14ac:dyDescent="0.2">
      <c r="A92" s="42">
        <v>36</v>
      </c>
      <c r="B92" s="43" t="s">
        <v>239</v>
      </c>
      <c r="C92" s="52">
        <v>56</v>
      </c>
      <c r="D92" s="45">
        <v>26.77</v>
      </c>
      <c r="E92" s="46" t="s">
        <v>240</v>
      </c>
      <c r="F92" s="45"/>
      <c r="G92" s="45">
        <v>1499</v>
      </c>
      <c r="H92" s="46" t="s">
        <v>241</v>
      </c>
      <c r="I92" s="45"/>
      <c r="J92" s="46" t="s">
        <v>242</v>
      </c>
      <c r="K92" s="45"/>
      <c r="L92" s="45">
        <v>9236</v>
      </c>
      <c r="M92" s="46" t="s">
        <v>243</v>
      </c>
      <c r="N92" s="45"/>
      <c r="O92" s="45"/>
    </row>
    <row r="93" spans="1:15" s="6" customFormat="1" ht="99.75" x14ac:dyDescent="0.2">
      <c r="A93" s="42">
        <v>37</v>
      </c>
      <c r="B93" s="43" t="s">
        <v>244</v>
      </c>
      <c r="C93" s="52">
        <v>6</v>
      </c>
      <c r="D93" s="45">
        <v>32.799999999999997</v>
      </c>
      <c r="E93" s="46" t="s">
        <v>245</v>
      </c>
      <c r="F93" s="45"/>
      <c r="G93" s="45">
        <v>197</v>
      </c>
      <c r="H93" s="46" t="s">
        <v>246</v>
      </c>
      <c r="I93" s="45"/>
      <c r="J93" s="46" t="s">
        <v>247</v>
      </c>
      <c r="K93" s="45"/>
      <c r="L93" s="45">
        <v>1212</v>
      </c>
      <c r="M93" s="46" t="s">
        <v>248</v>
      </c>
      <c r="N93" s="45"/>
      <c r="O93" s="45"/>
    </row>
    <row r="94" spans="1:15" s="6" customFormat="1" ht="85.5" x14ac:dyDescent="0.2">
      <c r="A94" s="42">
        <v>38</v>
      </c>
      <c r="B94" s="43" t="s">
        <v>249</v>
      </c>
      <c r="C94" s="52">
        <v>112</v>
      </c>
      <c r="D94" s="45">
        <v>8.65</v>
      </c>
      <c r="E94" s="46" t="s">
        <v>250</v>
      </c>
      <c r="F94" s="45"/>
      <c r="G94" s="45">
        <v>969</v>
      </c>
      <c r="H94" s="46" t="s">
        <v>251</v>
      </c>
      <c r="I94" s="45"/>
      <c r="J94" s="46" t="s">
        <v>252</v>
      </c>
      <c r="K94" s="45"/>
      <c r="L94" s="45">
        <v>5971</v>
      </c>
      <c r="M94" s="46" t="s">
        <v>253</v>
      </c>
      <c r="N94" s="45"/>
      <c r="O94" s="45"/>
    </row>
    <row r="95" spans="1:15" s="6" customFormat="1" ht="114" x14ac:dyDescent="0.2">
      <c r="A95" s="42">
        <v>39</v>
      </c>
      <c r="B95" s="43" t="s">
        <v>254</v>
      </c>
      <c r="C95" s="52">
        <v>248</v>
      </c>
      <c r="D95" s="45">
        <v>1.1599999999999999</v>
      </c>
      <c r="E95" s="46" t="s">
        <v>255</v>
      </c>
      <c r="F95" s="45"/>
      <c r="G95" s="45">
        <v>288</v>
      </c>
      <c r="H95" s="46" t="s">
        <v>256</v>
      </c>
      <c r="I95" s="45"/>
      <c r="J95" s="46" t="s">
        <v>257</v>
      </c>
      <c r="K95" s="45"/>
      <c r="L95" s="45">
        <v>1766</v>
      </c>
      <c r="M95" s="46" t="s">
        <v>258</v>
      </c>
      <c r="N95" s="45"/>
      <c r="O95" s="45"/>
    </row>
    <row r="96" spans="1:15" s="6" customFormat="1" ht="85.5" x14ac:dyDescent="0.2">
      <c r="A96" s="42">
        <v>40</v>
      </c>
      <c r="B96" s="43" t="s">
        <v>259</v>
      </c>
      <c r="C96" s="52">
        <v>224</v>
      </c>
      <c r="D96" s="45">
        <v>0.89</v>
      </c>
      <c r="E96" s="46" t="s">
        <v>260</v>
      </c>
      <c r="F96" s="45"/>
      <c r="G96" s="45">
        <v>199</v>
      </c>
      <c r="H96" s="46" t="s">
        <v>261</v>
      </c>
      <c r="I96" s="45"/>
      <c r="J96" s="46" t="s">
        <v>262</v>
      </c>
      <c r="K96" s="45"/>
      <c r="L96" s="45">
        <v>1232</v>
      </c>
      <c r="M96" s="46" t="s">
        <v>263</v>
      </c>
      <c r="N96" s="45"/>
      <c r="O96" s="45"/>
    </row>
    <row r="97" spans="1:16" s="6" customFormat="1" ht="85.5" x14ac:dyDescent="0.2">
      <c r="A97" s="42">
        <v>41</v>
      </c>
      <c r="B97" s="43" t="s">
        <v>264</v>
      </c>
      <c r="C97" s="52">
        <v>1</v>
      </c>
      <c r="D97" s="45">
        <v>86.32</v>
      </c>
      <c r="E97" s="46" t="s">
        <v>265</v>
      </c>
      <c r="F97" s="45"/>
      <c r="G97" s="45">
        <v>86</v>
      </c>
      <c r="H97" s="46" t="s">
        <v>266</v>
      </c>
      <c r="I97" s="45"/>
      <c r="J97" s="46" t="s">
        <v>267</v>
      </c>
      <c r="K97" s="45"/>
      <c r="L97" s="45">
        <v>532</v>
      </c>
      <c r="M97" s="46" t="s">
        <v>268</v>
      </c>
      <c r="N97" s="45"/>
      <c r="O97" s="45"/>
    </row>
    <row r="98" spans="1:16" s="6" customFormat="1" ht="99.75" x14ac:dyDescent="0.2">
      <c r="A98" s="42">
        <v>42</v>
      </c>
      <c r="B98" s="43" t="s">
        <v>269</v>
      </c>
      <c r="C98" s="52">
        <v>2</v>
      </c>
      <c r="D98" s="45">
        <v>14.61</v>
      </c>
      <c r="E98" s="46" t="s">
        <v>270</v>
      </c>
      <c r="F98" s="45"/>
      <c r="G98" s="45">
        <v>29</v>
      </c>
      <c r="H98" s="46" t="s">
        <v>271</v>
      </c>
      <c r="I98" s="45"/>
      <c r="J98" s="46" t="s">
        <v>272</v>
      </c>
      <c r="K98" s="45"/>
      <c r="L98" s="45">
        <v>180</v>
      </c>
      <c r="M98" s="46" t="s">
        <v>273</v>
      </c>
      <c r="N98" s="45"/>
      <c r="O98" s="45"/>
    </row>
    <row r="99" spans="1:16" s="6" customFormat="1" ht="370.5" x14ac:dyDescent="0.2">
      <c r="A99" s="42">
        <v>43</v>
      </c>
      <c r="B99" s="43" t="s">
        <v>274</v>
      </c>
      <c r="C99" s="44" t="s">
        <v>275</v>
      </c>
      <c r="D99" s="45">
        <v>68.760000000000005</v>
      </c>
      <c r="E99" s="46" t="s">
        <v>276</v>
      </c>
      <c r="F99" s="46" t="s">
        <v>277</v>
      </c>
      <c r="G99" s="45">
        <v>251</v>
      </c>
      <c r="H99" s="46" t="s">
        <v>278</v>
      </c>
      <c r="I99" s="46" t="s">
        <v>279</v>
      </c>
      <c r="J99" s="46" t="s">
        <v>280</v>
      </c>
      <c r="K99" s="46" t="s">
        <v>140</v>
      </c>
      <c r="L99" s="45">
        <v>3709</v>
      </c>
      <c r="M99" s="46" t="s">
        <v>281</v>
      </c>
      <c r="N99" s="46" t="s">
        <v>282</v>
      </c>
      <c r="O99" s="46" t="s">
        <v>283</v>
      </c>
    </row>
    <row r="100" spans="1:16" s="6" customFormat="1" ht="14.25" x14ac:dyDescent="0.2">
      <c r="A100" s="47" t="s">
        <v>43</v>
      </c>
      <c r="B100" s="48" t="s">
        <v>284</v>
      </c>
      <c r="C100" s="49"/>
      <c r="D100" s="50">
        <v>0.97</v>
      </c>
      <c r="E100" s="51"/>
      <c r="F100" s="51"/>
      <c r="G100" s="51">
        <v>138</v>
      </c>
      <c r="H100" s="51"/>
      <c r="I100" s="51"/>
      <c r="J100" s="51"/>
      <c r="K100" s="50">
        <v>0.97</v>
      </c>
      <c r="L100" s="51">
        <v>2812</v>
      </c>
      <c r="M100" s="51"/>
      <c r="N100" s="51"/>
      <c r="O100" s="51"/>
      <c r="P100" s="38"/>
    </row>
    <row r="101" spans="1:16" s="6" customFormat="1" ht="14.25" x14ac:dyDescent="0.2">
      <c r="A101" s="47" t="s">
        <v>43</v>
      </c>
      <c r="B101" s="48" t="s">
        <v>285</v>
      </c>
      <c r="C101" s="49"/>
      <c r="D101" s="50">
        <v>0.51</v>
      </c>
      <c r="E101" s="51"/>
      <c r="F101" s="51"/>
      <c r="G101" s="51">
        <v>72</v>
      </c>
      <c r="H101" s="51"/>
      <c r="I101" s="51"/>
      <c r="J101" s="51"/>
      <c r="K101" s="50">
        <v>0.51</v>
      </c>
      <c r="L101" s="51">
        <v>1478</v>
      </c>
      <c r="M101" s="51"/>
      <c r="N101" s="51"/>
      <c r="O101" s="51"/>
      <c r="P101" s="38"/>
    </row>
    <row r="102" spans="1:16" s="6" customFormat="1" ht="14.25" x14ac:dyDescent="0.2">
      <c r="A102" s="47" t="s">
        <v>43</v>
      </c>
      <c r="B102" s="48" t="s">
        <v>46</v>
      </c>
      <c r="C102" s="49"/>
      <c r="D102" s="51"/>
      <c r="E102" s="51"/>
      <c r="F102" s="51"/>
      <c r="G102" s="51">
        <v>461</v>
      </c>
      <c r="H102" s="51"/>
      <c r="I102" s="51"/>
      <c r="J102" s="51"/>
      <c r="K102" s="51"/>
      <c r="L102" s="51">
        <v>7999</v>
      </c>
      <c r="M102" s="51"/>
      <c r="N102" s="51"/>
      <c r="O102" s="51"/>
      <c r="P102" s="38"/>
    </row>
    <row r="103" spans="1:16" s="6" customFormat="1" ht="85.5" x14ac:dyDescent="0.2">
      <c r="A103" s="42">
        <v>44</v>
      </c>
      <c r="B103" s="43" t="s">
        <v>286</v>
      </c>
      <c r="C103" s="52">
        <v>365</v>
      </c>
      <c r="D103" s="45">
        <v>92.35</v>
      </c>
      <c r="E103" s="46" t="s">
        <v>287</v>
      </c>
      <c r="F103" s="45"/>
      <c r="G103" s="45">
        <v>33708</v>
      </c>
      <c r="H103" s="46" t="s">
        <v>288</v>
      </c>
      <c r="I103" s="45"/>
      <c r="J103" s="46" t="s">
        <v>289</v>
      </c>
      <c r="K103" s="45"/>
      <c r="L103" s="45">
        <v>207670</v>
      </c>
      <c r="M103" s="46" t="s">
        <v>290</v>
      </c>
      <c r="N103" s="45"/>
      <c r="O103" s="45"/>
    </row>
    <row r="104" spans="1:16" s="6" customFormat="1" ht="370.5" x14ac:dyDescent="0.2">
      <c r="A104" s="42">
        <v>45</v>
      </c>
      <c r="B104" s="43" t="s">
        <v>291</v>
      </c>
      <c r="C104" s="44" t="s">
        <v>292</v>
      </c>
      <c r="D104" s="45">
        <v>151.46</v>
      </c>
      <c r="E104" s="46" t="s">
        <v>293</v>
      </c>
      <c r="F104" s="46" t="s">
        <v>294</v>
      </c>
      <c r="G104" s="45">
        <v>33</v>
      </c>
      <c r="H104" s="46" t="s">
        <v>295</v>
      </c>
      <c r="I104" s="46" t="s">
        <v>296</v>
      </c>
      <c r="J104" s="46" t="s">
        <v>139</v>
      </c>
      <c r="K104" s="46" t="s">
        <v>140</v>
      </c>
      <c r="L104" s="45">
        <v>477</v>
      </c>
      <c r="M104" s="46" t="s">
        <v>297</v>
      </c>
      <c r="N104" s="46" t="s">
        <v>298</v>
      </c>
      <c r="O104" s="46" t="s">
        <v>299</v>
      </c>
    </row>
    <row r="105" spans="1:16" s="6" customFormat="1" ht="14.25" x14ac:dyDescent="0.2">
      <c r="A105" s="47" t="s">
        <v>43</v>
      </c>
      <c r="B105" s="48" t="s">
        <v>300</v>
      </c>
      <c r="C105" s="49"/>
      <c r="D105" s="50">
        <v>0.97</v>
      </c>
      <c r="E105" s="51"/>
      <c r="F105" s="51"/>
      <c r="G105" s="51">
        <v>17</v>
      </c>
      <c r="H105" s="51"/>
      <c r="I105" s="51"/>
      <c r="J105" s="51"/>
      <c r="K105" s="50">
        <v>0.97</v>
      </c>
      <c r="L105" s="51">
        <v>351</v>
      </c>
      <c r="M105" s="51"/>
      <c r="N105" s="51"/>
      <c r="O105" s="51"/>
      <c r="P105" s="38"/>
    </row>
    <row r="106" spans="1:16" s="6" customFormat="1" ht="14.25" x14ac:dyDescent="0.2">
      <c r="A106" s="47" t="s">
        <v>43</v>
      </c>
      <c r="B106" s="48" t="s">
        <v>301</v>
      </c>
      <c r="C106" s="49"/>
      <c r="D106" s="50">
        <v>0.51</v>
      </c>
      <c r="E106" s="51"/>
      <c r="F106" s="51"/>
      <c r="G106" s="51">
        <v>9</v>
      </c>
      <c r="H106" s="51"/>
      <c r="I106" s="51"/>
      <c r="J106" s="51"/>
      <c r="K106" s="50">
        <v>0.51</v>
      </c>
      <c r="L106" s="51">
        <v>185</v>
      </c>
      <c r="M106" s="51"/>
      <c r="N106" s="51"/>
      <c r="O106" s="51"/>
      <c r="P106" s="38"/>
    </row>
    <row r="107" spans="1:16" s="6" customFormat="1" ht="14.25" x14ac:dyDescent="0.2">
      <c r="A107" s="47" t="s">
        <v>43</v>
      </c>
      <c r="B107" s="48" t="s">
        <v>46</v>
      </c>
      <c r="C107" s="49"/>
      <c r="D107" s="51"/>
      <c r="E107" s="51"/>
      <c r="F107" s="51"/>
      <c r="G107" s="51">
        <v>59</v>
      </c>
      <c r="H107" s="51"/>
      <c r="I107" s="51"/>
      <c r="J107" s="51"/>
      <c r="K107" s="51"/>
      <c r="L107" s="51">
        <v>1013</v>
      </c>
      <c r="M107" s="51"/>
      <c r="N107" s="51"/>
      <c r="O107" s="51"/>
      <c r="P107" s="38"/>
    </row>
    <row r="108" spans="1:16" s="6" customFormat="1" ht="99.75" x14ac:dyDescent="0.2">
      <c r="A108" s="42">
        <v>46</v>
      </c>
      <c r="B108" s="43" t="s">
        <v>302</v>
      </c>
      <c r="C108" s="52">
        <v>22</v>
      </c>
      <c r="D108" s="45"/>
      <c r="E108" s="46" t="s">
        <v>63</v>
      </c>
      <c r="F108" s="45"/>
      <c r="G108" s="45"/>
      <c r="H108" s="45"/>
      <c r="I108" s="45"/>
      <c r="J108" s="45"/>
      <c r="K108" s="45"/>
      <c r="L108" s="45"/>
      <c r="M108" s="45"/>
      <c r="N108" s="45"/>
      <c r="O108" s="45"/>
    </row>
    <row r="109" spans="1:16" s="6" customFormat="1" ht="399" x14ac:dyDescent="0.2">
      <c r="A109" s="42">
        <v>47</v>
      </c>
      <c r="B109" s="43" t="s">
        <v>303</v>
      </c>
      <c r="C109" s="44" t="s">
        <v>304</v>
      </c>
      <c r="D109" s="45">
        <v>198.81</v>
      </c>
      <c r="E109" s="46" t="s">
        <v>305</v>
      </c>
      <c r="F109" s="45"/>
      <c r="G109" s="45">
        <v>20</v>
      </c>
      <c r="H109" s="46" t="s">
        <v>306</v>
      </c>
      <c r="I109" s="45"/>
      <c r="J109" s="46" t="s">
        <v>307</v>
      </c>
      <c r="K109" s="46" t="s">
        <v>42</v>
      </c>
      <c r="L109" s="45">
        <v>336</v>
      </c>
      <c r="M109" s="46" t="s">
        <v>308</v>
      </c>
      <c r="N109" s="45"/>
      <c r="O109" s="45">
        <v>1.53</v>
      </c>
    </row>
    <row r="110" spans="1:16" s="6" customFormat="1" ht="14.25" x14ac:dyDescent="0.2">
      <c r="A110" s="47" t="s">
        <v>43</v>
      </c>
      <c r="B110" s="48" t="s">
        <v>309</v>
      </c>
      <c r="C110" s="49"/>
      <c r="D110" s="50">
        <v>0.9</v>
      </c>
      <c r="E110" s="51"/>
      <c r="F110" s="51"/>
      <c r="G110" s="51">
        <v>14</v>
      </c>
      <c r="H110" s="51"/>
      <c r="I110" s="51"/>
      <c r="J110" s="51"/>
      <c r="K110" s="50">
        <v>0.9</v>
      </c>
      <c r="L110" s="51">
        <v>283</v>
      </c>
      <c r="M110" s="51"/>
      <c r="N110" s="51"/>
      <c r="O110" s="51"/>
      <c r="P110" s="38"/>
    </row>
    <row r="111" spans="1:16" s="6" customFormat="1" ht="14.25" x14ac:dyDescent="0.2">
      <c r="A111" s="47" t="s">
        <v>43</v>
      </c>
      <c r="B111" s="48" t="s">
        <v>310</v>
      </c>
      <c r="C111" s="49"/>
      <c r="D111" s="50">
        <v>0.46</v>
      </c>
      <c r="E111" s="51"/>
      <c r="F111" s="51"/>
      <c r="G111" s="51">
        <v>7</v>
      </c>
      <c r="H111" s="51"/>
      <c r="I111" s="51"/>
      <c r="J111" s="51"/>
      <c r="K111" s="50">
        <v>0.46</v>
      </c>
      <c r="L111" s="51">
        <v>144</v>
      </c>
      <c r="M111" s="51"/>
      <c r="N111" s="51"/>
      <c r="O111" s="51"/>
      <c r="P111" s="38"/>
    </row>
    <row r="112" spans="1:16" s="6" customFormat="1" ht="14.25" x14ac:dyDescent="0.2">
      <c r="A112" s="47" t="s">
        <v>43</v>
      </c>
      <c r="B112" s="48" t="s">
        <v>46</v>
      </c>
      <c r="C112" s="49"/>
      <c r="D112" s="51"/>
      <c r="E112" s="51"/>
      <c r="F112" s="51"/>
      <c r="G112" s="51">
        <v>41</v>
      </c>
      <c r="H112" s="51"/>
      <c r="I112" s="51"/>
      <c r="J112" s="51"/>
      <c r="K112" s="51"/>
      <c r="L112" s="51">
        <v>763</v>
      </c>
      <c r="M112" s="51"/>
      <c r="N112" s="51"/>
      <c r="O112" s="51"/>
      <c r="P112" s="38"/>
    </row>
    <row r="113" spans="1:16" s="6" customFormat="1" ht="114" x14ac:dyDescent="0.2">
      <c r="A113" s="42">
        <v>48</v>
      </c>
      <c r="B113" s="43" t="s">
        <v>311</v>
      </c>
      <c r="C113" s="52">
        <v>10</v>
      </c>
      <c r="D113" s="45">
        <v>8.51</v>
      </c>
      <c r="E113" s="46" t="s">
        <v>312</v>
      </c>
      <c r="F113" s="45"/>
      <c r="G113" s="45">
        <v>85</v>
      </c>
      <c r="H113" s="46" t="s">
        <v>313</v>
      </c>
      <c r="I113" s="45"/>
      <c r="J113" s="46" t="s">
        <v>314</v>
      </c>
      <c r="K113" s="45"/>
      <c r="L113" s="45">
        <v>524</v>
      </c>
      <c r="M113" s="46" t="s">
        <v>315</v>
      </c>
      <c r="N113" s="45"/>
      <c r="O113" s="45"/>
    </row>
    <row r="114" spans="1:16" s="6" customFormat="1" ht="399" x14ac:dyDescent="0.2">
      <c r="A114" s="42">
        <v>49</v>
      </c>
      <c r="B114" s="43" t="s">
        <v>316</v>
      </c>
      <c r="C114" s="52">
        <v>1</v>
      </c>
      <c r="D114" s="45">
        <v>634.85</v>
      </c>
      <c r="E114" s="46" t="s">
        <v>317</v>
      </c>
      <c r="F114" s="46" t="s">
        <v>318</v>
      </c>
      <c r="G114" s="45">
        <v>635</v>
      </c>
      <c r="H114" s="46" t="s">
        <v>319</v>
      </c>
      <c r="I114" s="46" t="s">
        <v>320</v>
      </c>
      <c r="J114" s="46" t="s">
        <v>321</v>
      </c>
      <c r="K114" s="46" t="s">
        <v>322</v>
      </c>
      <c r="L114" s="45">
        <v>5184</v>
      </c>
      <c r="M114" s="46" t="s">
        <v>323</v>
      </c>
      <c r="N114" s="46" t="s">
        <v>324</v>
      </c>
      <c r="O114" s="46" t="s">
        <v>325</v>
      </c>
    </row>
    <row r="115" spans="1:16" s="6" customFormat="1" ht="14.25" x14ac:dyDescent="0.2">
      <c r="A115" s="47" t="s">
        <v>43</v>
      </c>
      <c r="B115" s="48" t="s">
        <v>326</v>
      </c>
      <c r="C115" s="49"/>
      <c r="D115" s="50">
        <v>0.97</v>
      </c>
      <c r="E115" s="51"/>
      <c r="F115" s="51"/>
      <c r="G115" s="51">
        <v>131</v>
      </c>
      <c r="H115" s="51"/>
      <c r="I115" s="51"/>
      <c r="J115" s="51"/>
      <c r="K115" s="50">
        <v>0.97</v>
      </c>
      <c r="L115" s="51">
        <v>2668</v>
      </c>
      <c r="M115" s="51"/>
      <c r="N115" s="51"/>
      <c r="O115" s="51"/>
      <c r="P115" s="38"/>
    </row>
    <row r="116" spans="1:16" s="6" customFormat="1" ht="14.25" x14ac:dyDescent="0.2">
      <c r="A116" s="47" t="s">
        <v>43</v>
      </c>
      <c r="B116" s="48" t="s">
        <v>327</v>
      </c>
      <c r="C116" s="49"/>
      <c r="D116" s="50">
        <v>0.51</v>
      </c>
      <c r="E116" s="51"/>
      <c r="F116" s="51"/>
      <c r="G116" s="51">
        <v>69</v>
      </c>
      <c r="H116" s="51"/>
      <c r="I116" s="51"/>
      <c r="J116" s="51"/>
      <c r="K116" s="50">
        <v>0.51</v>
      </c>
      <c r="L116" s="51">
        <v>1403</v>
      </c>
      <c r="M116" s="51"/>
      <c r="N116" s="51"/>
      <c r="O116" s="51"/>
      <c r="P116" s="38"/>
    </row>
    <row r="117" spans="1:16" s="6" customFormat="1" ht="14.25" x14ac:dyDescent="0.2">
      <c r="A117" s="47" t="s">
        <v>43</v>
      </c>
      <c r="B117" s="48" t="s">
        <v>46</v>
      </c>
      <c r="C117" s="49"/>
      <c r="D117" s="51"/>
      <c r="E117" s="51"/>
      <c r="F117" s="51"/>
      <c r="G117" s="51">
        <v>835</v>
      </c>
      <c r="H117" s="51"/>
      <c r="I117" s="51"/>
      <c r="J117" s="51"/>
      <c r="K117" s="51"/>
      <c r="L117" s="51">
        <v>9255</v>
      </c>
      <c r="M117" s="51"/>
      <c r="N117" s="51"/>
      <c r="O117" s="51"/>
      <c r="P117" s="38"/>
    </row>
    <row r="118" spans="1:16" s="6" customFormat="1" ht="57" x14ac:dyDescent="0.2">
      <c r="A118" s="42">
        <v>50</v>
      </c>
      <c r="B118" s="43" t="s">
        <v>328</v>
      </c>
      <c r="C118" s="52">
        <v>-3.63</v>
      </c>
      <c r="D118" s="45">
        <v>142.69999999999999</v>
      </c>
      <c r="E118" s="45"/>
      <c r="F118" s="46" t="s">
        <v>329</v>
      </c>
      <c r="G118" s="45">
        <v>-518</v>
      </c>
      <c r="H118" s="45"/>
      <c r="I118" s="46" t="s">
        <v>330</v>
      </c>
      <c r="J118" s="45"/>
      <c r="K118" s="46" t="s">
        <v>331</v>
      </c>
      <c r="L118" s="45">
        <v>-3240</v>
      </c>
      <c r="M118" s="45"/>
      <c r="N118" s="46" t="s">
        <v>332</v>
      </c>
      <c r="O118" s="45"/>
    </row>
    <row r="119" spans="1:16" s="6" customFormat="1" ht="14.25" x14ac:dyDescent="0.2">
      <c r="A119" s="47" t="s">
        <v>43</v>
      </c>
      <c r="B119" s="48" t="s">
        <v>333</v>
      </c>
      <c r="C119" s="49"/>
      <c r="D119" s="50">
        <v>0.97</v>
      </c>
      <c r="E119" s="51"/>
      <c r="F119" s="51"/>
      <c r="G119" s="51">
        <v>-48</v>
      </c>
      <c r="H119" s="51"/>
      <c r="I119" s="51"/>
      <c r="J119" s="51"/>
      <c r="K119" s="50">
        <v>0.97</v>
      </c>
      <c r="L119" s="51">
        <v>-972</v>
      </c>
      <c r="M119" s="51"/>
      <c r="N119" s="51"/>
      <c r="O119" s="51"/>
      <c r="P119" s="38"/>
    </row>
    <row r="120" spans="1:16" s="6" customFormat="1" ht="14.25" x14ac:dyDescent="0.2">
      <c r="A120" s="47" t="s">
        <v>43</v>
      </c>
      <c r="B120" s="48" t="s">
        <v>334</v>
      </c>
      <c r="C120" s="49"/>
      <c r="D120" s="50">
        <v>0.51</v>
      </c>
      <c r="E120" s="51"/>
      <c r="F120" s="51"/>
      <c r="G120" s="51">
        <v>-25</v>
      </c>
      <c r="H120" s="51"/>
      <c r="I120" s="51"/>
      <c r="J120" s="51"/>
      <c r="K120" s="50">
        <v>0.51</v>
      </c>
      <c r="L120" s="51">
        <v>-511</v>
      </c>
      <c r="M120" s="51"/>
      <c r="N120" s="51"/>
      <c r="O120" s="51"/>
      <c r="P120" s="38"/>
    </row>
    <row r="121" spans="1:16" s="6" customFormat="1" ht="14.25" x14ac:dyDescent="0.2">
      <c r="A121" s="47" t="s">
        <v>43</v>
      </c>
      <c r="B121" s="48" t="s">
        <v>46</v>
      </c>
      <c r="C121" s="49"/>
      <c r="D121" s="51"/>
      <c r="E121" s="51"/>
      <c r="F121" s="51"/>
      <c r="G121" s="51">
        <v>-591</v>
      </c>
      <c r="H121" s="51"/>
      <c r="I121" s="51"/>
      <c r="J121" s="51"/>
      <c r="K121" s="51"/>
      <c r="L121" s="51">
        <v>-4723</v>
      </c>
      <c r="M121" s="51"/>
      <c r="N121" s="51"/>
      <c r="O121" s="51"/>
      <c r="P121" s="38"/>
    </row>
    <row r="122" spans="1:16" s="6" customFormat="1" ht="99.75" x14ac:dyDescent="0.2">
      <c r="A122" s="53">
        <v>51</v>
      </c>
      <c r="B122" s="54" t="s">
        <v>335</v>
      </c>
      <c r="C122" s="55">
        <v>1</v>
      </c>
      <c r="D122" s="56">
        <v>422.92</v>
      </c>
      <c r="E122" s="57" t="s">
        <v>336</v>
      </c>
      <c r="F122" s="56"/>
      <c r="G122" s="56">
        <v>423</v>
      </c>
      <c r="H122" s="57" t="s">
        <v>337</v>
      </c>
      <c r="I122" s="56"/>
      <c r="J122" s="57" t="s">
        <v>338</v>
      </c>
      <c r="K122" s="56"/>
      <c r="L122" s="56">
        <v>2606</v>
      </c>
      <c r="M122" s="57" t="s">
        <v>339</v>
      </c>
      <c r="N122" s="56"/>
      <c r="O122" s="56"/>
    </row>
    <row r="123" spans="1:16" s="6" customFormat="1" ht="28.5" x14ac:dyDescent="0.2">
      <c r="A123" s="58" t="s">
        <v>340</v>
      </c>
      <c r="B123" s="59"/>
      <c r="C123" s="59"/>
      <c r="D123" s="59"/>
      <c r="E123" s="59"/>
      <c r="F123" s="59"/>
      <c r="G123" s="60">
        <v>68308</v>
      </c>
      <c r="H123" s="60" t="s">
        <v>341</v>
      </c>
      <c r="I123" s="60" t="s">
        <v>342</v>
      </c>
      <c r="J123" s="60"/>
      <c r="K123" s="60"/>
      <c r="L123" s="60">
        <v>430338</v>
      </c>
      <c r="M123" s="60" t="s">
        <v>343</v>
      </c>
      <c r="N123" s="60" t="s">
        <v>344</v>
      </c>
      <c r="O123" s="60" t="s">
        <v>345</v>
      </c>
    </row>
    <row r="124" spans="1:16" s="6" customFormat="1" ht="14.25" x14ac:dyDescent="0.2">
      <c r="A124" s="58" t="s">
        <v>346</v>
      </c>
      <c r="B124" s="59"/>
      <c r="C124" s="59"/>
      <c r="D124" s="59"/>
      <c r="E124" s="59"/>
      <c r="F124" s="59"/>
      <c r="G124" s="60"/>
      <c r="H124" s="60"/>
      <c r="I124" s="60"/>
      <c r="J124" s="60"/>
      <c r="K124" s="60"/>
      <c r="L124" s="60"/>
      <c r="M124" s="60"/>
      <c r="N124" s="60"/>
      <c r="O124" s="60"/>
    </row>
    <row r="125" spans="1:16" s="6" customFormat="1" ht="14.25" x14ac:dyDescent="0.2">
      <c r="A125" s="58" t="s">
        <v>347</v>
      </c>
      <c r="B125" s="59"/>
      <c r="C125" s="59"/>
      <c r="D125" s="59"/>
      <c r="E125" s="59"/>
      <c r="F125" s="59"/>
      <c r="G125" s="60">
        <v>648</v>
      </c>
      <c r="H125" s="60"/>
      <c r="I125" s="60"/>
      <c r="J125" s="60"/>
      <c r="K125" s="60"/>
      <c r="L125" s="60">
        <v>13269</v>
      </c>
      <c r="M125" s="60"/>
      <c r="N125" s="60"/>
      <c r="O125" s="60"/>
    </row>
    <row r="126" spans="1:16" s="6" customFormat="1" ht="14.25" x14ac:dyDescent="0.2">
      <c r="A126" s="58" t="s">
        <v>348</v>
      </c>
      <c r="B126" s="59"/>
      <c r="C126" s="59"/>
      <c r="D126" s="59"/>
      <c r="E126" s="59"/>
      <c r="F126" s="59"/>
      <c r="G126" s="60">
        <v>67326</v>
      </c>
      <c r="H126" s="60"/>
      <c r="I126" s="60"/>
      <c r="J126" s="60"/>
      <c r="K126" s="60"/>
      <c r="L126" s="60">
        <v>414938</v>
      </c>
      <c r="M126" s="60"/>
      <c r="N126" s="60"/>
      <c r="O126" s="60"/>
    </row>
    <row r="127" spans="1:16" s="6" customFormat="1" ht="14.25" x14ac:dyDescent="0.2">
      <c r="A127" s="58" t="s">
        <v>349</v>
      </c>
      <c r="B127" s="59"/>
      <c r="C127" s="59"/>
      <c r="D127" s="59"/>
      <c r="E127" s="59"/>
      <c r="F127" s="59"/>
      <c r="G127" s="60">
        <v>388</v>
      </c>
      <c r="H127" s="60"/>
      <c r="I127" s="60"/>
      <c r="J127" s="60"/>
      <c r="K127" s="60"/>
      <c r="L127" s="60">
        <v>3242</v>
      </c>
      <c r="M127" s="60"/>
      <c r="N127" s="60"/>
      <c r="O127" s="60"/>
    </row>
    <row r="128" spans="1:16" s="6" customFormat="1" ht="15" x14ac:dyDescent="0.2">
      <c r="A128" s="61" t="s">
        <v>350</v>
      </c>
      <c r="B128" s="62"/>
      <c r="C128" s="62"/>
      <c r="D128" s="62"/>
      <c r="E128" s="62"/>
      <c r="F128" s="62"/>
      <c r="G128" s="63">
        <v>630</v>
      </c>
      <c r="H128" s="63"/>
      <c r="I128" s="63"/>
      <c r="J128" s="63"/>
      <c r="K128" s="63"/>
      <c r="L128" s="63">
        <v>12888</v>
      </c>
      <c r="M128" s="63"/>
      <c r="N128" s="63"/>
      <c r="O128" s="63"/>
    </row>
    <row r="129" spans="1:15" s="6" customFormat="1" ht="15" x14ac:dyDescent="0.2">
      <c r="A129" s="61" t="s">
        <v>351</v>
      </c>
      <c r="B129" s="62"/>
      <c r="C129" s="62"/>
      <c r="D129" s="62"/>
      <c r="E129" s="62"/>
      <c r="F129" s="62"/>
      <c r="G129" s="63">
        <v>332</v>
      </c>
      <c r="H129" s="63"/>
      <c r="I129" s="63"/>
      <c r="J129" s="63"/>
      <c r="K129" s="63"/>
      <c r="L129" s="63">
        <v>6803</v>
      </c>
      <c r="M129" s="63"/>
      <c r="N129" s="63"/>
      <c r="O129" s="63"/>
    </row>
    <row r="130" spans="1:15" s="6" customFormat="1" ht="15" x14ac:dyDescent="0.2">
      <c r="A130" s="61" t="s">
        <v>352</v>
      </c>
      <c r="B130" s="62"/>
      <c r="C130" s="62"/>
      <c r="D130" s="62"/>
      <c r="E130" s="62"/>
      <c r="F130" s="62"/>
      <c r="G130" s="63"/>
      <c r="H130" s="63"/>
      <c r="I130" s="63"/>
      <c r="J130" s="63"/>
      <c r="K130" s="63"/>
      <c r="L130" s="63"/>
      <c r="M130" s="63"/>
      <c r="N130" s="63"/>
      <c r="O130" s="63"/>
    </row>
    <row r="131" spans="1:15" s="6" customFormat="1" ht="14.25" x14ac:dyDescent="0.2">
      <c r="A131" s="58" t="s">
        <v>353</v>
      </c>
      <c r="B131" s="59"/>
      <c r="C131" s="59"/>
      <c r="D131" s="59"/>
      <c r="E131" s="59"/>
      <c r="F131" s="59"/>
      <c r="G131" s="60">
        <v>114</v>
      </c>
      <c r="H131" s="60"/>
      <c r="I131" s="60"/>
      <c r="J131" s="60"/>
      <c r="K131" s="60"/>
      <c r="L131" s="60">
        <v>1855</v>
      </c>
      <c r="M131" s="60"/>
      <c r="N131" s="60"/>
      <c r="O131" s="60"/>
    </row>
    <row r="132" spans="1:15" s="6" customFormat="1" ht="14.25" x14ac:dyDescent="0.2">
      <c r="A132" s="58" t="s">
        <v>354</v>
      </c>
      <c r="B132" s="59"/>
      <c r="C132" s="59"/>
      <c r="D132" s="59"/>
      <c r="E132" s="59"/>
      <c r="F132" s="59"/>
      <c r="G132" s="60">
        <v>69156</v>
      </c>
      <c r="H132" s="60"/>
      <c r="I132" s="60"/>
      <c r="J132" s="60"/>
      <c r="K132" s="60"/>
      <c r="L132" s="60">
        <v>448174</v>
      </c>
      <c r="M132" s="60"/>
      <c r="N132" s="60"/>
      <c r="O132" s="60"/>
    </row>
    <row r="133" spans="1:15" s="6" customFormat="1" ht="28.5" x14ac:dyDescent="0.2">
      <c r="A133" s="58" t="s">
        <v>355</v>
      </c>
      <c r="B133" s="59"/>
      <c r="C133" s="59"/>
      <c r="D133" s="59"/>
      <c r="E133" s="59"/>
      <c r="F133" s="59"/>
      <c r="G133" s="60">
        <v>69270</v>
      </c>
      <c r="H133" s="60"/>
      <c r="I133" s="60"/>
      <c r="J133" s="60"/>
      <c r="K133" s="60"/>
      <c r="L133" s="60">
        <v>450029</v>
      </c>
      <c r="M133" s="60"/>
      <c r="N133" s="60"/>
      <c r="O133" s="60" t="s">
        <v>345</v>
      </c>
    </row>
    <row r="134" spans="1:15" s="6" customFormat="1" ht="14.25" x14ac:dyDescent="0.2">
      <c r="A134" s="58" t="s">
        <v>356</v>
      </c>
      <c r="B134" s="59"/>
      <c r="C134" s="59"/>
      <c r="D134" s="59"/>
      <c r="E134" s="59"/>
      <c r="F134" s="59"/>
      <c r="G134" s="60">
        <v>13854</v>
      </c>
      <c r="H134" s="60"/>
      <c r="I134" s="60"/>
      <c r="J134" s="60"/>
      <c r="K134" s="60"/>
      <c r="L134" s="60">
        <v>90006</v>
      </c>
      <c r="M134" s="60"/>
      <c r="N134" s="60"/>
      <c r="O134" s="60"/>
    </row>
    <row r="135" spans="1:15" s="6" customFormat="1" ht="30" x14ac:dyDescent="0.2">
      <c r="A135" s="61" t="s">
        <v>357</v>
      </c>
      <c r="B135" s="62"/>
      <c r="C135" s="62"/>
      <c r="D135" s="62"/>
      <c r="E135" s="62"/>
      <c r="F135" s="62"/>
      <c r="G135" s="63">
        <v>83124</v>
      </c>
      <c r="H135" s="63"/>
      <c r="I135" s="63"/>
      <c r="J135" s="63"/>
      <c r="K135" s="63"/>
      <c r="L135" s="63">
        <v>540035</v>
      </c>
      <c r="M135" s="63"/>
      <c r="N135" s="63"/>
      <c r="O135" s="63" t="s">
        <v>345</v>
      </c>
    </row>
    <row r="136" spans="1:15" s="6" customFormat="1" ht="14.25" x14ac:dyDescent="0.2">
      <c r="A136" s="25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</row>
    <row r="137" spans="1:15" s="8" customFormat="1" ht="14.25" x14ac:dyDescent="0.2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</row>
    <row r="138" spans="1:15" ht="14.25" x14ac:dyDescent="0.2">
      <c r="A138" s="27" t="s">
        <v>37</v>
      </c>
      <c r="B138" s="9"/>
      <c r="C138" s="9"/>
      <c r="D138" s="28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</row>
    <row r="139" spans="1:15" ht="14.25" x14ac:dyDescent="0.2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</row>
    <row r="140" spans="1:15" ht="14.25" x14ac:dyDescent="0.2">
      <c r="A140" s="27" t="s">
        <v>9</v>
      </c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</row>
  </sheetData>
  <mergeCells count="43">
    <mergeCell ref="A132:F132"/>
    <mergeCell ref="A133:F133"/>
    <mergeCell ref="A134:F134"/>
    <mergeCell ref="A135:F135"/>
    <mergeCell ref="A127:F127"/>
    <mergeCell ref="A128:F128"/>
    <mergeCell ref="A129:F129"/>
    <mergeCell ref="A130:F130"/>
    <mergeCell ref="A131:F131"/>
    <mergeCell ref="A26:O26"/>
    <mergeCell ref="A123:F123"/>
    <mergeCell ref="A124:F124"/>
    <mergeCell ref="A125:F125"/>
    <mergeCell ref="A126:F126"/>
    <mergeCell ref="B22:B24"/>
    <mergeCell ref="L23:L24"/>
    <mergeCell ref="G23:G24"/>
    <mergeCell ref="J19:K19"/>
    <mergeCell ref="L19:M19"/>
    <mergeCell ref="C22:C24"/>
    <mergeCell ref="L22:N22"/>
    <mergeCell ref="D23:D24"/>
    <mergeCell ref="A8:N8"/>
    <mergeCell ref="G22:I22"/>
    <mergeCell ref="L16:M16"/>
    <mergeCell ref="J22:K22"/>
    <mergeCell ref="A10:N10"/>
    <mergeCell ref="D22:F22"/>
    <mergeCell ref="A11:N11"/>
    <mergeCell ref="L18:M18"/>
    <mergeCell ref="A13:N13"/>
    <mergeCell ref="J17:K17"/>
    <mergeCell ref="A22:A24"/>
    <mergeCell ref="J16:K16"/>
    <mergeCell ref="J18:K18"/>
    <mergeCell ref="A12:O12"/>
    <mergeCell ref="B15:I15"/>
    <mergeCell ref="L17:M17"/>
    <mergeCell ref="J3:O3"/>
    <mergeCell ref="J4:O4"/>
    <mergeCell ref="A3:E3"/>
    <mergeCell ref="A4:E4"/>
    <mergeCell ref="A7:O7"/>
  </mergeCells>
  <phoneticPr fontId="0" type="noConversion"/>
  <pageMargins left="0.25" right="0.25" top="0.49" bottom="0.4" header="0.3" footer="0.2"/>
  <pageSetup paperSize="9" scale="74" fitToHeight="30000" orientation="landscape" r:id="rId1"/>
  <headerFooter alignWithMargins="0">
    <oddHeader>&amp;LГРАНД-Смета, версия 2021.2</oddHeader>
    <oddFooter>Страница &amp;P из &amp;N&amp;RСтраница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Мои данные</vt:lpstr>
      <vt:lpstr>'Мои данные'!Заголовки_для_печати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2019-03-21T10:54:00Z</cp:lastPrinted>
  <dcterms:created xsi:type="dcterms:W3CDTF">2003-01-28T12:33:10Z</dcterms:created>
  <dcterms:modified xsi:type="dcterms:W3CDTF">2021-09-03T08:56:11Z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именование гр рас">
    <vt:lpwstr>это и есть наим</vt:lpwstr>
  </property>
</Properties>
</file>