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ЭтаКнига"/>
  <bookViews>
    <workbookView xWindow="-120" yWindow="-120" windowWidth="19440" windowHeight="11760"/>
  </bookViews>
  <sheets>
    <sheet name="Мои данные" sheetId="1" r:id="rId1"/>
  </sheets>
  <definedNames>
    <definedName name="_xlnm.Print_Titles" localSheetId="0">'Мои данные'!$25:$25</definedName>
  </definedNames>
  <calcPr calcId="125725"/>
</workbook>
</file>

<file path=xl/calcChain.xml><?xml version="1.0" encoding="utf-8"?>
<calcChain xmlns="http://schemas.openxmlformats.org/spreadsheetml/2006/main">
  <c r="L16" i="1"/>
  <c r="L17"/>
  <c r="J17"/>
  <c r="J16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J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коэффициентов&gt;&lt;Строка задания НР для БИМ&gt;&lt;Строка задания СП для БИМ&gt;</t>
        </r>
      </text>
    </comment>
    <comment ref="C25" authorId="2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O25" authorId="8">
      <text>
        <r>
          <rPr>
            <sz val="8"/>
            <color indexed="81"/>
            <rFont val="Tahoma"/>
            <family val="2"/>
            <charset val="204"/>
          </rPr>
          <t xml:space="preserve"> РесСмета::&lt;ТЗ по позиции всего&gt;
----------
&lt;ТЗМ по позиции всего&gt;</t>
        </r>
      </text>
    </comment>
    <comment ref="A12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125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125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125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125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125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125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O125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Итоги::&lt;Трудозатраты основных рабочих (итоги)&gt;
&lt;Трудозатраты машинистов (итоги)&gt;</t>
        </r>
      </text>
    </comment>
    <comment ref="A148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150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<sst xmlns="http://schemas.openxmlformats.org/spreadsheetml/2006/main" count="477" uniqueCount="303">
  <si>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</si>
  <si>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</si>
  <si>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</si>
  <si>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</si>
  <si>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</si>
  <si>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</si>
  <si>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</si>
  <si>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</si>
  <si>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</si>
  <si>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 xml:space="preserve">Составил: </t>
  </si>
  <si>
    <t xml:space="preserve">Проверил: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</si>
  <si>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</si>
  <si>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</si>
  <si>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</si>
  <si>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</si>
  <si>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</si>
  <si>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</si>
  <si>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</si>
  <si>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</si>
  <si>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</si>
  <si>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</si>
  <si>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</si>
  <si>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</si>
  <si>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</si>
  <si>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</si>
  <si>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</si>
  <si>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Затр. Труда</t>
  </si>
  <si>
    <t xml:space="preserve">Рабочих 
ч.-час
</t>
  </si>
  <si>
    <t>Механизаторов</t>
  </si>
  <si>
    <t>Базисные цены</t>
  </si>
  <si>
    <t>Текущие цены</t>
  </si>
  <si>
    <t xml:space="preserve">УТВЕРЖДАЮ </t>
  </si>
  <si>
    <t>СОГЛАСОВАНО</t>
  </si>
  <si>
    <t>"___" __________ 2021 г.</t>
  </si>
  <si>
    <t xml:space="preserve">  </t>
  </si>
  <si>
    <t>_________________ //</t>
  </si>
  <si>
    <t>Раздел 1. Демонтажные работы</t>
  </si>
  <si>
    <t>Водная порадная дверь</t>
  </si>
  <si>
    <t xml:space="preserve"> ФЕРр63-7-5
---------------------------------
Разборка облицовки стен: из керамических глазурованных плиток Разборка облицовки стен: из искусственного камня       (прим)
(100 м2) </t>
  </si>
  <si>
    <t>0,028
----------
( 2,8 / 100)</t>
  </si>
  <si>
    <t>96,01
----------
4,73</t>
  </si>
  <si>
    <t>20,45
----------
1</t>
  </si>
  <si>
    <t>5,3
----------
20,45</t>
  </si>
  <si>
    <t>14
----------
3</t>
  </si>
  <si>
    <t>2,08
----------
0,01</t>
  </si>
  <si>
    <t/>
  </si>
  <si>
    <t>Накладные расходы от ФОТ(338 руб.)</t>
  </si>
  <si>
    <t>Сметная прибыль от ФОТ(338 руб.)</t>
  </si>
  <si>
    <t>Всего с НР и СП</t>
  </si>
  <si>
    <t xml:space="preserve"> ФЕРр56-9-1
---------------------------------
Демонтаж дверных коробок: в каменных стенах с отбивкой штукатурки в откосах
(100 шт) </t>
  </si>
  <si>
    <t>0,01
----------
(1 / 100)</t>
  </si>
  <si>
    <t>19,23
----------
1</t>
  </si>
  <si>
    <t>4,46
----------
19,23</t>
  </si>
  <si>
    <t>Накладные расходы от ФОТ(277 руб.)</t>
  </si>
  <si>
    <t>Сметная прибыль от ФОТ(277 руб.)</t>
  </si>
  <si>
    <t xml:space="preserve"> ФЕРр56-10-1
---------------------------------
Снятие дверных полотен
(100 м2) </t>
  </si>
  <si>
    <t>0,025875
----------
((1,15*2,25) / 100)</t>
  </si>
  <si>
    <t>1
----------
19,23</t>
  </si>
  <si>
    <t>Накладные расходы от ФОТ(143 руб.)</t>
  </si>
  <si>
    <t>Сметная прибыль от ФОТ(143 руб.)</t>
  </si>
  <si>
    <t xml:space="preserve"> ФЕР09-04-012-01
---------------------------------
Установка металлических дверных блоков в готовые проемы
(м2) 
---------------------------------
(ОЗП=1,15; ЭМ=1,25 к расх.; ЗПМ=1,25; ТЗ=1,15; ТЗМ=1,25)</t>
  </si>
  <si>
    <t>2,5875
----------
(0,025875*100)</t>
  </si>
  <si>
    <t>27,38
----------
25,72</t>
  </si>
  <si>
    <t>18,01
----------
2,46</t>
  </si>
  <si>
    <t>71
----------
66</t>
  </si>
  <si>
    <t>47
----------
6</t>
  </si>
  <si>
    <t>20,45
----------
11,58</t>
  </si>
  <si>
    <t>5,92
----------
20,45</t>
  </si>
  <si>
    <t>1449
----------
770</t>
  </si>
  <si>
    <t>276
----------
130</t>
  </si>
  <si>
    <t>7,14
----------
0,55</t>
  </si>
  <si>
    <t>Накладные расходы от ФОТ(1579 руб.)</t>
  </si>
  <si>
    <t>93%*0.9</t>
  </si>
  <si>
    <t>Сметная прибыль от ФОТ(1579 руб.)</t>
  </si>
  <si>
    <t>62%*0.85</t>
  </si>
  <si>
    <t xml:space="preserve"> Ком. предложение
---------------------------------
Метал. дверной блок цвет медный антик 1150 х2250h мм
(компл.) </t>
  </si>
  <si>
    <t xml:space="preserve">
----------
10830,65
(67150/6,2)</t>
  </si>
  <si>
    <t xml:space="preserve">
----------
10831</t>
  </si>
  <si>
    <t xml:space="preserve">
----------
67150
((86500-7500)/1,2*1,02)</t>
  </si>
  <si>
    <t xml:space="preserve">
----------
67150</t>
  </si>
  <si>
    <t xml:space="preserve"> ФЕР15-01-020-15
---------------------------------
Облицовка столбов, пилястр и откосов на клее из сухих смесей с карнизными, плинтусными и угловыми плитками: по кирпичу и бетону
(100 м2) 
---------------------------------
(ОЗП=1,15; ЭМ=1,25 к расх.; ЗПМ=1,25; ТЗ=1,15; ТЗМ=1,25)</t>
  </si>
  <si>
    <t>4874,48
----------
3,18</t>
  </si>
  <si>
    <t>39,69
----------
21,91</t>
  </si>
  <si>
    <t>136
----------
1</t>
  </si>
  <si>
    <t>1
----------
1</t>
  </si>
  <si>
    <t>20,45
----------
6,81</t>
  </si>
  <si>
    <t>6,24
----------
20,45</t>
  </si>
  <si>
    <t>2791
----------
1</t>
  </si>
  <si>
    <t>7
----------
13</t>
  </si>
  <si>
    <t>13,37
----------
0,06</t>
  </si>
  <si>
    <t>Накладные расходы от ФОТ(2804 руб.)</t>
  </si>
  <si>
    <t>100%*0.9</t>
  </si>
  <si>
    <t>Сметная прибыль от ФОТ(2804 руб.)</t>
  </si>
  <si>
    <t>49%*0.85</t>
  </si>
  <si>
    <t xml:space="preserve"> ФССЦ-14.1.06.02-0022
---------------------------------
Клей монтажный усиленный водостойкий для керамогранита, марка "GLIMS StrongFix"
(кг) </t>
  </si>
  <si>
    <t>10,5
----------
(0,0105*1000)</t>
  </si>
  <si>
    <t xml:space="preserve">
----------
7,15</t>
  </si>
  <si>
    <t xml:space="preserve">
----------
75</t>
  </si>
  <si>
    <t xml:space="preserve">
----------
21,52
(633.0/25/1,2*1,02)</t>
  </si>
  <si>
    <t xml:space="preserve">
----------
226</t>
  </si>
  <si>
    <t xml:space="preserve"> Прайс-Лист
---------------------------------
Искуственный камень
(м2) </t>
  </si>
  <si>
    <t>2,856
----------
(1,428*2)</t>
  </si>
  <si>
    <t xml:space="preserve">
----------
231,69
(1436,5/6,2)</t>
  </si>
  <si>
    <t xml:space="preserve">
----------
662</t>
  </si>
  <si>
    <t xml:space="preserve">
----------
1436,5
(1690/1,2*1,02)</t>
  </si>
  <si>
    <t xml:space="preserve">
----------
4103</t>
  </si>
  <si>
    <t>Черный ход</t>
  </si>
  <si>
    <t>0,01995
----------
((0,95*2,1) / 100)</t>
  </si>
  <si>
    <t>Накладные расходы от ФОТ(111 руб.)</t>
  </si>
  <si>
    <t>Сметная прибыль от ФОТ(111 руб.)</t>
  </si>
  <si>
    <t>1,995
----------
(0,01995*100)</t>
  </si>
  <si>
    <t>55
----------
51</t>
  </si>
  <si>
    <t>36
----------
5</t>
  </si>
  <si>
    <t>1117
----------
594</t>
  </si>
  <si>
    <t>213
----------
100</t>
  </si>
  <si>
    <t>5,51
----------
0,42</t>
  </si>
  <si>
    <t>Накладные расходы от ФОТ(1217 руб.)</t>
  </si>
  <si>
    <t>Сметная прибыль от ФОТ(1217 руб.)</t>
  </si>
  <si>
    <t xml:space="preserve"> Ком. предложение
---------------------------------
Метал. дверной блок 950 х2100h мм
(компл.) </t>
  </si>
  <si>
    <t xml:space="preserve">
----------
4743,55
(29410/6,2)</t>
  </si>
  <si>
    <t xml:space="preserve">
----------
4744</t>
  </si>
  <si>
    <t xml:space="preserve">
----------
29410
((34600)/1,2*1,02)</t>
  </si>
  <si>
    <t xml:space="preserve">
----------
29410</t>
  </si>
  <si>
    <t xml:space="preserve"> ФЕР46-02-009-02
---------------------------------
Отбивка штукатурки с поверхностей: стен и потолков кирпичных
(100 м2) </t>
  </si>
  <si>
    <t>1
----------
20,45</t>
  </si>
  <si>
    <t>Накладные расходы от ФОТ(802 руб.)</t>
  </si>
  <si>
    <t>Сметная прибыль от ФОТ(802 руб.)</t>
  </si>
  <si>
    <t xml:space="preserve"> ФЕРр62-42-1
---------------------------------
Протравка цементной штукатурки нейтрализующим раствором
(100 м2) </t>
  </si>
  <si>
    <t>0,22023
----------
(0,16123+0,024+0,035)</t>
  </si>
  <si>
    <t>29,41
----------
7,69</t>
  </si>
  <si>
    <t>6
----------
2</t>
  </si>
  <si>
    <t>20,45
----------
26,89</t>
  </si>
  <si>
    <t>132
----------
46</t>
  </si>
  <si>
    <t>Накладные расходы от ФОТ(132 руб.)</t>
  </si>
  <si>
    <t>Сметная прибыль от ФОТ(132 руб.)</t>
  </si>
  <si>
    <t xml:space="preserve"> ФЕРр61-1-11
---------------------------------
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оконных и дверных откосов плоских
(100 м2) </t>
  </si>
  <si>
    <t>0,024
----------
(2,4 / 100)</t>
  </si>
  <si>
    <t>736,02
----------
1,81</t>
  </si>
  <si>
    <t>23,82
----------
14,51</t>
  </si>
  <si>
    <t>20,45
----------
8,61</t>
  </si>
  <si>
    <t>13,93
----------
20,45</t>
  </si>
  <si>
    <t>361
----------
1</t>
  </si>
  <si>
    <t>8
----------
7</t>
  </si>
  <si>
    <t>2,09
----------
0,03</t>
  </si>
  <si>
    <t>Накладные расходы от ФОТ(368 руб.)</t>
  </si>
  <si>
    <t>Сметная прибыль от ФОТ(368 руб.)</t>
  </si>
  <si>
    <t xml:space="preserve"> Прайс-Лист
---------------------------------
Штукатурка гипсовая Knauf Ротбанд
(кг) </t>
  </si>
  <si>
    <t>29,6
----------
(0,0296*1000)</t>
  </si>
  <si>
    <t xml:space="preserve">
----------
2,08
(12,89/6,2)</t>
  </si>
  <si>
    <t xml:space="preserve">
----------
62</t>
  </si>
  <si>
    <t xml:space="preserve">
----------
12,89
(455/30/1,2*1,02)</t>
  </si>
  <si>
    <t xml:space="preserve">
----------
382</t>
  </si>
  <si>
    <t xml:space="preserve"> ФССЦ-14.3.01.03-0001
---------------------------------
Состав грунтовочный глубокого проникновения
(кг) </t>
  </si>
  <si>
    <t>0,48
----------
(0,024*100*0,2)</t>
  </si>
  <si>
    <t xml:space="preserve">
----------
21,77</t>
  </si>
  <si>
    <t xml:space="preserve">
----------
10</t>
  </si>
  <si>
    <t xml:space="preserve">
----------
53,33</t>
  </si>
  <si>
    <t xml:space="preserve">
----------
26</t>
  </si>
  <si>
    <t xml:space="preserve"> ФЕРр61-1-9
---------------------------------
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стен
(100 м2) </t>
  </si>
  <si>
    <t>0,16123
----------
(16,123 / 100)</t>
  </si>
  <si>
    <t>303,12
----------
1,25</t>
  </si>
  <si>
    <t>17,16
----------
10,18</t>
  </si>
  <si>
    <t>3
----------
2</t>
  </si>
  <si>
    <t>13,67
----------
20,45</t>
  </si>
  <si>
    <t>999
----------
2</t>
  </si>
  <si>
    <t>38
----------
34</t>
  </si>
  <si>
    <t>5,78
----------
0,15</t>
  </si>
  <si>
    <t>Накладные расходы от ФОТ(1033 руб.)</t>
  </si>
  <si>
    <t>Сметная прибыль от ФОТ(1033 руб.)</t>
  </si>
  <si>
    <t>137,9
----------
(0,1379*1000)</t>
  </si>
  <si>
    <t xml:space="preserve">
----------
287</t>
  </si>
  <si>
    <t xml:space="preserve">
----------
1778</t>
  </si>
  <si>
    <t xml:space="preserve">
----------
70</t>
  </si>
  <si>
    <t xml:space="preserve">
----------
171</t>
  </si>
  <si>
    <t xml:space="preserve"> ФЕРр61-1-10
---------------------------------
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потолков
(100 м2) </t>
  </si>
  <si>
    <t>0,035
----------
(3,5 / 100)</t>
  </si>
  <si>
    <t>355,4
----------
1,32</t>
  </si>
  <si>
    <t>17,97
----------
10,72</t>
  </si>
  <si>
    <t>20,45
----------
8,63</t>
  </si>
  <si>
    <t>13,72
----------
20,45</t>
  </si>
  <si>
    <t>9
----------
8</t>
  </si>
  <si>
    <t>1,47
----------
0,03</t>
  </si>
  <si>
    <t>Накладные расходы от ФОТ(262 руб.)</t>
  </si>
  <si>
    <t>Сметная прибыль от ФОТ(262 руб.)</t>
  </si>
  <si>
    <t>31,7
----------
(0,0317*1000)</t>
  </si>
  <si>
    <t xml:space="preserve">
----------
66</t>
  </si>
  <si>
    <t xml:space="preserve">
----------
409</t>
  </si>
  <si>
    <t>0,7
----------
(0,035*100*0,2)</t>
  </si>
  <si>
    <t xml:space="preserve">
----------
15</t>
  </si>
  <si>
    <t xml:space="preserve">
----------
37</t>
  </si>
  <si>
    <t xml:space="preserve"> ФЕР15-04-027-05
---------------------------------
Шпатлевка при высококачественной окраске по штукатурке и сборным конструкциям: стен, подготовленных под окраску
(100 м2) 
---------------------------------
(ОЗП=1,15; ЭМ=1,25 к расх.; ЗПМ=1,25; ТЗ=1,15; ТЗМ=1,25)</t>
  </si>
  <si>
    <t>119,21
----------
402,54</t>
  </si>
  <si>
    <t>2,85
----------
0,61</t>
  </si>
  <si>
    <t>22
----------
74</t>
  </si>
  <si>
    <t>20,45
----------
5,09</t>
  </si>
  <si>
    <t>6,64
----------
20,45</t>
  </si>
  <si>
    <t>452
----------
379</t>
  </si>
  <si>
    <t>4
----------
2</t>
  </si>
  <si>
    <t>2,32
----------
0,01</t>
  </si>
  <si>
    <t>Накладные расходы от ФОТ(454 руб.)</t>
  </si>
  <si>
    <t>Сметная прибыль от ФОТ(454 руб.)</t>
  </si>
  <si>
    <t xml:space="preserve"> ФЕР15-04-027-06
---------------------------------
Шпатлевка при высококачественной окраске по штукатурке и сборным конструкциям: потолков, подготовленных под окраску
(100 м2) 
---------------------------------
(ОЗП=1,15; ЭМ=1,25 к расх.; ЗПМ=1,25; ТЗ=1,15; ТЗМ=1,25)</t>
  </si>
  <si>
    <t>164,05
----------
411,23</t>
  </si>
  <si>
    <t>3,68
----------
0,75</t>
  </si>
  <si>
    <t>6
----------
14</t>
  </si>
  <si>
    <t>20,45
----------
5,32</t>
  </si>
  <si>
    <t>6,51
----------
20,45</t>
  </si>
  <si>
    <t>117
----------
77</t>
  </si>
  <si>
    <t>Накладные расходы от ФОТ(118 руб.)</t>
  </si>
  <si>
    <t>Сметная прибыль от ФОТ(118 руб.)</t>
  </si>
  <si>
    <t xml:space="preserve"> ФЕР15-04-007-03
---------------------------------
Окраска водно-дисперсионными акриловыми составами улучшенная: по сборным конструкциям стен, подготовленным под окраску
(100 м2) 
---------------------------------
(ОЗП=1,15; ЭМ=1,25 к расх.; ЗПМ=1,25; ТЗ=1,15; ТЗМ=1,25)</t>
  </si>
  <si>
    <t>0,18523
----------
(0,16123+0,024)</t>
  </si>
  <si>
    <t>333,49
----------
118,3</t>
  </si>
  <si>
    <t>8,56
----------
1,6</t>
  </si>
  <si>
    <t>62
----------
21</t>
  </si>
  <si>
    <t>20,45
----------
4,92</t>
  </si>
  <si>
    <t>6,28
----------
20,45</t>
  </si>
  <si>
    <t>1263
----------
108</t>
  </si>
  <si>
    <t>10
----------
6</t>
  </si>
  <si>
    <t>6,97
----------
0,03</t>
  </si>
  <si>
    <t>Накладные расходы от ФОТ(1269 руб.)</t>
  </si>
  <si>
    <t>Сметная прибыль от ФОТ(1269 руб.)</t>
  </si>
  <si>
    <t xml:space="preserve"> ФССЦ-14.3.02.01-0111
---------------------------------
Краска акриловая ВД-АК-101
(т) </t>
  </si>
  <si>
    <t xml:space="preserve">
----------
10810</t>
  </si>
  <si>
    <t xml:space="preserve">
----------
61</t>
  </si>
  <si>
    <t xml:space="preserve">
----------
101432,66</t>
  </si>
  <si>
    <t xml:space="preserve">
----------
568</t>
  </si>
  <si>
    <t>3,7
----------
(0,0037*1000)</t>
  </si>
  <si>
    <t xml:space="preserve">
----------
81</t>
  </si>
  <si>
    <t xml:space="preserve">
----------
197</t>
  </si>
  <si>
    <t xml:space="preserve"> ФЕР15-04-007-04
---------------------------------
Окраска водно-дисперсионными акриловыми составами улучшенная: по сборным конструкциям потолков, подготовленным под окраску
(100 м2) 
---------------------------------
(ОЗП=1,15; ЭМ=1,25 к расх.; ЗПМ=1,25; ТЗ=1,15; ТЗМ=1,25)</t>
  </si>
  <si>
    <t>407,35
----------
123,99</t>
  </si>
  <si>
    <t>14
----------
5</t>
  </si>
  <si>
    <t>20,45
----------
5,05</t>
  </si>
  <si>
    <t>292
----------
21</t>
  </si>
  <si>
    <t>2
----------
1</t>
  </si>
  <si>
    <t>Накладные расходы от ФОТ(293 руб.)</t>
  </si>
  <si>
    <t>Сметная прибыль от ФОТ(293 руб.)</t>
  </si>
  <si>
    <t xml:space="preserve">
----------
13</t>
  </si>
  <si>
    <t xml:space="preserve">
----------
122</t>
  </si>
  <si>
    <t>0,8
----------
(0,0008*1000)</t>
  </si>
  <si>
    <t xml:space="preserve">
----------
17</t>
  </si>
  <si>
    <t xml:space="preserve">
----------
43</t>
  </si>
  <si>
    <t>Установка алюм. двери</t>
  </si>
  <si>
    <t>0,019
----------
((0,95*2) / 100)</t>
  </si>
  <si>
    <t>Накладные расходы от ФОТ(105 руб.)</t>
  </si>
  <si>
    <t>Сметная прибыль от ФОТ(105 руб.)</t>
  </si>
  <si>
    <t xml:space="preserve"> ФЕР10-01-047-04
---------------------------------
Установка блоков из ПВХ в наружных и внутренних дверных проемах: в перегородках и деревянных нерубленных стенах площадью проема до 3 м2
(100 м2) 
---------------------------------
(ОЗП=1,15; ЭМ=1,25 к расх.; ЗПМ=1,25; ТЗ=1,15; ТЗМ=1,25)</t>
  </si>
  <si>
    <t>0,019
----------
((0,95*2,) / 100)</t>
  </si>
  <si>
    <t>1583,21
----------
3133,95</t>
  </si>
  <si>
    <t>310,44
----------
65,29</t>
  </si>
  <si>
    <t>30
----------
60</t>
  </si>
  <si>
    <t>6
----------
1</t>
  </si>
  <si>
    <t>20,45
----------
8,94</t>
  </si>
  <si>
    <t>6,61
----------
20,45</t>
  </si>
  <si>
    <t>615
----------
532</t>
  </si>
  <si>
    <t>39
----------
25</t>
  </si>
  <si>
    <t>3,48
----------
0,1</t>
  </si>
  <si>
    <t>Накладные расходы от ФОТ(640 руб.)</t>
  </si>
  <si>
    <t>108%*0.9</t>
  </si>
  <si>
    <t>Сметная прибыль от ФОТ(640 руб.)</t>
  </si>
  <si>
    <t>55%*0.85</t>
  </si>
  <si>
    <t xml:space="preserve"> Прайс-Лист
---------------------------------
Блок дверной из алюминиевого профиля распашной с одинарным остеклением
(м2) </t>
  </si>
  <si>
    <t xml:space="preserve">
----------
2379,86
(14755,13/6,2)</t>
  </si>
  <si>
    <t xml:space="preserve">
----------
4522</t>
  </si>
  <si>
    <t xml:space="preserve">
----------
14755,13
(17358,98/1,2*1,02)</t>
  </si>
  <si>
    <t xml:space="preserve">
----------
28035</t>
  </si>
  <si>
    <t>Итого прямые затраты по смете</t>
  </si>
  <si>
    <t>596
21810</t>
  </si>
  <si>
    <t>106
15</t>
  </si>
  <si>
    <t>12169
135188</t>
  </si>
  <si>
    <t>648
330</t>
  </si>
  <si>
    <t>66
1,39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</si>
  <si>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</si>
  <si>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</si>
  <si>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</si>
  <si>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</si>
  <si>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</si>
  <si>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</si>
  <si>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</si>
  <si>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Стекольные, обойные и облицовочные работы (ремонтно-строительные)</t>
  </si>
  <si>
    <t>2,08
0,01</t>
  </si>
  <si>
    <t xml:space="preserve">    Проемы (ремонтно-строительные)</t>
  </si>
  <si>
    <t xml:space="preserve">    Строительные металлические конструкции</t>
  </si>
  <si>
    <t>12,65
0,97</t>
  </si>
  <si>
    <t xml:space="preserve">    Отделочные работы</t>
  </si>
  <si>
    <t>24,87
0,1</t>
  </si>
  <si>
    <t xml:space="preserve">    Работы по реконструкции зданий и сооружений: усиление и замена существующих конструкций, возведение отдельных конструктивных элементов</t>
  </si>
  <si>
    <t xml:space="preserve">    Малярные работы (ремонтно-строительные)</t>
  </si>
  <si>
    <t xml:space="preserve">    Штукатурные работы (ремонтно-строительные)</t>
  </si>
  <si>
    <t>9,34
0,21</t>
  </si>
  <si>
    <t xml:space="preserve">    Деревянные конструкции</t>
  </si>
  <si>
    <t>3,48
0,1</t>
  </si>
  <si>
    <t xml:space="preserve">    Итого</t>
  </si>
  <si>
    <t xml:space="preserve">    Непредвиденные затраты 1%</t>
  </si>
  <si>
    <t xml:space="preserve">    Итого с непредвиденными</t>
  </si>
  <si>
    <t xml:space="preserve">    НДС 20%</t>
  </si>
  <si>
    <t xml:space="preserve">    ВСЕГО по смете</t>
  </si>
  <si>
    <t>Составлен в базисных и текущих ценах по состоянию на 2кв. 2021г.</t>
  </si>
  <si>
    <t>ЛОКАЛЬНАЯ  СМЕТА №  02-01-01</t>
  </si>
  <si>
    <t>Основание: Ведомость объемов работ №01</t>
  </si>
  <si>
    <t>Замена входных  дверей подвального этажа (3 шт.) ГАУК ВО "ВОДРИ", по адресу г.Владимир, ул.Гоголя, д.2</t>
  </si>
  <si>
    <t xml:space="preserve">Замена входных дверей подвального этажа (3 шт.) ГАУК ВО "ВОДРИ" 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</si>
</sst>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11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6">
    <xf numFmtId="0" fontId="0" fillId="0" borderId="0" xfId="0"/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9" fillId="0" borderId="0" xfId="14" applyFont="1" applyBorder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0" xfId="5" applyFont="1">
      <alignment horizontal="right" vertical="top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11" fillId="0" borderId="0" xfId="5" applyFont="1" applyAlignment="1">
      <alignment horizontal="right" vertical="top"/>
    </xf>
    <xf numFmtId="0" fontId="11" fillId="0" borderId="0" xfId="0" applyFont="1" applyAlignment="1">
      <alignment horizontal="left" indent="1"/>
    </xf>
    <xf numFmtId="0" fontId="15" fillId="0" borderId="0" xfId="0" applyFont="1"/>
    <xf numFmtId="0" fontId="11" fillId="0" borderId="0" xfId="24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1" fillId="0" borderId="0" xfId="5" applyFont="1">
      <alignment horizontal="right" vertical="top" wrapText="1"/>
    </xf>
    <xf numFmtId="0" fontId="11" fillId="0" borderId="0" xfId="25" applyFont="1">
      <alignment horizontal="left" vertical="top"/>
    </xf>
    <xf numFmtId="0" fontId="11" fillId="0" borderId="0" xfId="26" applyFont="1">
      <alignment horizontal="left" vertical="top"/>
    </xf>
    <xf numFmtId="0" fontId="8" fillId="0" borderId="0" xfId="14" applyFont="1" applyBorder="1">
      <alignment horizontal="center"/>
    </xf>
    <xf numFmtId="0" fontId="11" fillId="0" borderId="3" xfId="21" applyFont="1" applyBorder="1">
      <alignment horizontal="center"/>
    </xf>
    <xf numFmtId="49" fontId="11" fillId="0" borderId="1" xfId="21" applyNumberFormat="1" applyFont="1" applyBorder="1" applyAlignment="1">
      <alignment horizontal="center" vertical="top"/>
    </xf>
    <xf numFmtId="0" fontId="11" fillId="0" borderId="1" xfId="21" applyFont="1" applyBorder="1" applyAlignment="1">
      <alignment horizontal="left" vertical="top" wrapText="1"/>
    </xf>
    <xf numFmtId="0" fontId="11" fillId="0" borderId="1" xfId="21" applyFont="1" applyBorder="1" applyAlignment="1">
      <alignment horizontal="center" vertical="top" wrapText="1"/>
    </xf>
    <xf numFmtId="0" fontId="11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right" vertical="top" wrapText="1"/>
    </xf>
    <xf numFmtId="49" fontId="19" fillId="0" borderId="1" xfId="21" applyNumberFormat="1" applyFont="1" applyBorder="1" applyAlignment="1">
      <alignment horizontal="center" vertical="top"/>
    </xf>
    <xf numFmtId="0" fontId="19" fillId="0" borderId="1" xfId="21" applyFont="1" applyBorder="1" applyAlignment="1">
      <alignment horizontal="left" vertical="top"/>
    </xf>
    <xf numFmtId="0" fontId="19" fillId="0" borderId="1" xfId="21" applyFont="1" applyBorder="1" applyAlignment="1">
      <alignment horizontal="center" vertical="top"/>
    </xf>
    <xf numFmtId="9" fontId="19" fillId="0" borderId="1" xfId="21" applyNumberFormat="1" applyFont="1" applyBorder="1" applyAlignment="1">
      <alignment horizontal="right" vertical="top"/>
    </xf>
    <xf numFmtId="0" fontId="19" fillId="0" borderId="1" xfId="21" applyFont="1" applyBorder="1" applyAlignment="1">
      <alignment horizontal="right" vertical="top"/>
    </xf>
    <xf numFmtId="0" fontId="11" fillId="0" borderId="1" xfId="21" applyFont="1" applyBorder="1" applyAlignment="1">
      <alignment horizontal="center" vertical="top"/>
    </xf>
    <xf numFmtId="49" fontId="11" fillId="0" borderId="3" xfId="21" applyNumberFormat="1" applyFont="1" applyBorder="1" applyAlignment="1">
      <alignment horizontal="center" vertical="top"/>
    </xf>
    <xf numFmtId="0" fontId="11" fillId="0" borderId="3" xfId="21" applyFont="1" applyBorder="1" applyAlignment="1">
      <alignment horizontal="left" vertical="top" wrapText="1"/>
    </xf>
    <xf numFmtId="0" fontId="11" fillId="0" borderId="3" xfId="21" applyFont="1" applyBorder="1" applyAlignment="1">
      <alignment horizontal="center" vertical="top"/>
    </xf>
    <xf numFmtId="0" fontId="11" fillId="0" borderId="3" xfId="21" applyFont="1" applyBorder="1" applyAlignment="1">
      <alignment horizontal="right" vertical="top"/>
    </xf>
    <xf numFmtId="0" fontId="11" fillId="0" borderId="3" xfId="21" applyFont="1" applyBorder="1" applyAlignment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12" fillId="0" borderId="1" xfId="5" applyFont="1" applyBorder="1">
      <alignment horizontal="right" vertical="top" wrapText="1"/>
    </xf>
    <xf numFmtId="0" fontId="11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49" fontId="19" fillId="0" borderId="1" xfId="21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 wrapText="1"/>
    </xf>
    <xf numFmtId="0" fontId="11" fillId="0" borderId="0" xfId="10" applyFont="1" applyAlignment="1">
      <alignment horizontal="right"/>
    </xf>
    <xf numFmtId="0" fontId="11" fillId="0" borderId="0" xfId="11" applyFont="1" applyAlignment="1">
      <alignment horizontal="right"/>
    </xf>
    <xf numFmtId="0" fontId="14" fillId="0" borderId="0" xfId="0" applyFont="1" applyAlignment="1">
      <alignment horizontal="center" vertical="top" wrapText="1"/>
    </xf>
    <xf numFmtId="0" fontId="13" fillId="0" borderId="0" xfId="24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1" fillId="0" borderId="2" xfId="24" applyFont="1" applyBorder="1" applyAlignment="1">
      <alignment horizontal="center" wrapText="1"/>
    </xf>
    <xf numFmtId="0" fontId="11" fillId="0" borderId="0" xfId="24" applyFont="1" applyBorder="1" applyAlignment="1">
      <alignment horizontal="left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150"/>
  <sheetViews>
    <sheetView showGridLines="0" tabSelected="1" topLeftCell="A34" zoomScale="92" zoomScaleNormal="92" zoomScaleSheetLayoutView="100" workbookViewId="0">
      <selection activeCell="D5" sqref="A4:E5"/>
    </sheetView>
  </sheetViews>
  <sheetFormatPr defaultRowHeight="12" outlineLevelRow="1"/>
  <cols>
    <col min="1" max="1" width="8.5703125" style="4" customWidth="1"/>
    <col min="2" max="2" width="34.42578125" style="4" customWidth="1"/>
    <col min="3" max="3" width="11.85546875" style="4" customWidth="1"/>
    <col min="4" max="5" width="12.140625" style="4" customWidth="1"/>
    <col min="6" max="6" width="9.7109375" style="4" customWidth="1"/>
    <col min="7" max="8" width="12.140625" style="4" customWidth="1"/>
    <col min="9" max="9" width="9.7109375" style="4" customWidth="1"/>
    <col min="10" max="13" width="12.140625" style="4" customWidth="1"/>
    <col min="14" max="14" width="9.7109375" style="4" customWidth="1"/>
    <col min="15" max="15" width="14.7109375" style="4" customWidth="1"/>
    <col min="16" max="16384" width="9.140625" style="4"/>
  </cols>
  <sheetData>
    <row r="1" spans="1:15" ht="14.25">
      <c r="A1" s="9"/>
      <c r="B1" s="9"/>
      <c r="C1" s="9"/>
      <c r="D1" s="9"/>
      <c r="E1" s="9"/>
      <c r="F1" s="9"/>
      <c r="G1" s="9"/>
      <c r="H1" s="9"/>
      <c r="I1" s="10"/>
      <c r="J1" s="10"/>
      <c r="K1" s="9"/>
      <c r="L1" s="9"/>
      <c r="M1" s="9"/>
      <c r="N1" s="9" t="s">
        <v>11</v>
      </c>
      <c r="O1" s="9"/>
    </row>
    <row r="2" spans="1:15" ht="15" outlineLevel="1">
      <c r="A2" s="11" t="s">
        <v>32</v>
      </c>
      <c r="B2" s="9"/>
      <c r="C2" s="9"/>
      <c r="D2" s="9"/>
      <c r="E2" s="9"/>
      <c r="F2" s="9"/>
      <c r="G2" s="9"/>
      <c r="H2" s="9"/>
      <c r="I2" s="10"/>
      <c r="J2" s="12" t="s">
        <v>31</v>
      </c>
      <c r="K2" s="9"/>
      <c r="L2" s="9"/>
      <c r="M2" s="9"/>
      <c r="N2" s="9"/>
      <c r="O2" s="9"/>
    </row>
    <row r="3" spans="1:15" ht="14.25" outlineLevel="1">
      <c r="A3" s="65" t="s">
        <v>34</v>
      </c>
      <c r="B3" s="65"/>
      <c r="C3" s="65"/>
      <c r="D3" s="65"/>
      <c r="E3" s="65"/>
      <c r="F3" s="9"/>
      <c r="G3" s="9"/>
      <c r="H3" s="9"/>
      <c r="I3" s="10"/>
      <c r="J3" s="65" t="s">
        <v>34</v>
      </c>
      <c r="K3" s="65"/>
      <c r="L3" s="65"/>
      <c r="M3" s="65"/>
      <c r="N3" s="65"/>
      <c r="O3" s="65"/>
    </row>
    <row r="4" spans="1:15" ht="14.25" outlineLevel="1">
      <c r="A4" s="65" t="s">
        <v>35</v>
      </c>
      <c r="B4" s="65"/>
      <c r="C4" s="65"/>
      <c r="D4" s="65"/>
      <c r="E4" s="65"/>
      <c r="F4" s="9"/>
      <c r="G4" s="9"/>
      <c r="H4" s="9"/>
      <c r="I4" s="10"/>
      <c r="J4" s="65" t="s">
        <v>35</v>
      </c>
      <c r="K4" s="65"/>
      <c r="L4" s="65"/>
      <c r="M4" s="65"/>
      <c r="N4" s="65"/>
      <c r="O4" s="65"/>
    </row>
    <row r="5" spans="1:15" ht="14.25" outlineLevel="1">
      <c r="A5" s="13" t="s">
        <v>33</v>
      </c>
      <c r="B5" s="9"/>
      <c r="C5" s="9"/>
      <c r="D5" s="9"/>
      <c r="E5" s="9"/>
      <c r="F5" s="9"/>
      <c r="G5" s="9"/>
      <c r="H5" s="9"/>
      <c r="I5" s="10"/>
      <c r="J5" s="9" t="s">
        <v>33</v>
      </c>
      <c r="K5" s="9"/>
      <c r="L5" s="9"/>
      <c r="M5" s="9"/>
      <c r="N5" s="9"/>
      <c r="O5" s="9"/>
    </row>
    <row r="6" spans="1:15" ht="14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customHeight="1">
      <c r="A7" s="64" t="s">
        <v>301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ht="12.75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ht="16.5">
      <c r="A10" s="62" t="s">
        <v>299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5" ht="12.75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5" ht="27" customHeight="1">
      <c r="A12" s="64" t="s">
        <v>302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ht="12.75">
      <c r="A13" s="63" t="s">
        <v>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5">
      <c r="A14" s="3"/>
      <c r="B14" s="2"/>
      <c r="C14" s="1"/>
      <c r="D14" s="5"/>
      <c r="E14" s="5"/>
      <c r="F14" s="5"/>
      <c r="G14" s="5"/>
      <c r="H14" s="5"/>
      <c r="I14" s="5"/>
      <c r="J14" s="5"/>
    </row>
    <row r="15" spans="1:15" ht="14.25">
      <c r="A15" s="14"/>
      <c r="B15" s="65" t="s">
        <v>300</v>
      </c>
      <c r="C15" s="65"/>
      <c r="D15" s="65"/>
      <c r="E15" s="65"/>
      <c r="F15" s="65"/>
      <c r="G15" s="65"/>
      <c r="H15" s="65"/>
      <c r="I15" s="65"/>
      <c r="J15" s="13"/>
      <c r="K15" s="15" t="s">
        <v>29</v>
      </c>
      <c r="L15" s="9"/>
      <c r="M15" s="15" t="s">
        <v>30</v>
      </c>
      <c r="N15" s="9"/>
      <c r="O15" s="9"/>
    </row>
    <row r="16" spans="1:15" ht="14.25">
      <c r="A16" s="14"/>
      <c r="B16" s="9"/>
      <c r="C16" s="9"/>
      <c r="D16" s="16"/>
      <c r="E16" s="16"/>
      <c r="F16" s="13" t="s">
        <v>2</v>
      </c>
      <c r="G16" s="13"/>
      <c r="H16" s="13"/>
      <c r="I16" s="13"/>
      <c r="J16" s="59">
        <f>28290/1000</f>
        <v>28.29</v>
      </c>
      <c r="K16" s="59"/>
      <c r="L16" s="60">
        <f>200000/1000</f>
        <v>200</v>
      </c>
      <c r="M16" s="60"/>
      <c r="N16" s="17" t="s">
        <v>6</v>
      </c>
      <c r="O16" s="9"/>
    </row>
    <row r="17" spans="1:16" ht="14.25">
      <c r="A17" s="14"/>
      <c r="B17" s="9"/>
      <c r="C17" s="18"/>
      <c r="D17" s="16"/>
      <c r="E17" s="16"/>
      <c r="F17" s="13" t="s">
        <v>5</v>
      </c>
      <c r="G17" s="13"/>
      <c r="H17" s="13"/>
      <c r="I17" s="13"/>
      <c r="J17" s="59">
        <f>611/1000</f>
        <v>0.61099999999999999</v>
      </c>
      <c r="K17" s="59"/>
      <c r="L17" s="60">
        <f>12499/1000</f>
        <v>12.499000000000001</v>
      </c>
      <c r="M17" s="60"/>
      <c r="N17" s="17" t="s">
        <v>6</v>
      </c>
      <c r="O17" s="9"/>
    </row>
    <row r="18" spans="1:16" ht="14.25">
      <c r="A18" s="14"/>
      <c r="B18" s="9"/>
      <c r="C18" s="9"/>
      <c r="D18" s="16"/>
      <c r="E18" s="16"/>
      <c r="F18" s="13" t="s">
        <v>16</v>
      </c>
      <c r="G18" s="13"/>
      <c r="H18" s="13"/>
      <c r="I18" s="13"/>
      <c r="J18" s="59">
        <v>66</v>
      </c>
      <c r="K18" s="59"/>
      <c r="L18" s="60">
        <v>66</v>
      </c>
      <c r="M18" s="60"/>
      <c r="N18" s="17" t="s">
        <v>7</v>
      </c>
      <c r="O18" s="9"/>
    </row>
    <row r="19" spans="1:16" ht="14.25">
      <c r="A19" s="14"/>
      <c r="B19" s="9"/>
      <c r="C19" s="13"/>
      <c r="D19" s="9"/>
      <c r="E19" s="13"/>
      <c r="F19" s="13" t="s">
        <v>17</v>
      </c>
      <c r="G19" s="13"/>
      <c r="H19" s="13"/>
      <c r="I19" s="13"/>
      <c r="J19" s="59">
        <v>1.39</v>
      </c>
      <c r="K19" s="59"/>
      <c r="L19" s="60">
        <v>1.39</v>
      </c>
      <c r="M19" s="60"/>
      <c r="N19" s="17" t="s">
        <v>7</v>
      </c>
      <c r="O19" s="9"/>
    </row>
    <row r="20" spans="1:16" ht="14.25">
      <c r="A20" s="14"/>
      <c r="B20" s="9"/>
      <c r="C20" s="13"/>
      <c r="D20" s="9"/>
      <c r="E20" s="13"/>
      <c r="F20" s="19" t="s">
        <v>298</v>
      </c>
      <c r="G20" s="13"/>
      <c r="H20" s="13"/>
      <c r="I20" s="13"/>
      <c r="J20" s="13"/>
      <c r="K20" s="9"/>
      <c r="L20" s="9"/>
      <c r="M20" s="9"/>
      <c r="N20" s="9"/>
      <c r="O20" s="9"/>
    </row>
    <row r="21" spans="1:16" ht="14.25">
      <c r="A21" s="14"/>
      <c r="B21" s="20"/>
      <c r="C21" s="21"/>
      <c r="D21" s="22"/>
      <c r="E21" s="22"/>
      <c r="F21" s="22"/>
      <c r="G21" s="22"/>
      <c r="H21" s="22"/>
      <c r="I21" s="22"/>
      <c r="J21" s="22"/>
      <c r="K21" s="9"/>
      <c r="L21" s="9"/>
      <c r="M21" s="9"/>
      <c r="N21" s="9"/>
      <c r="O21" s="9"/>
    </row>
    <row r="22" spans="1:16" ht="21.75" customHeight="1">
      <c r="A22" s="57" t="s">
        <v>3</v>
      </c>
      <c r="B22" s="57" t="s">
        <v>18</v>
      </c>
      <c r="C22" s="57" t="s">
        <v>19</v>
      </c>
      <c r="D22" s="58" t="s">
        <v>21</v>
      </c>
      <c r="E22" s="58"/>
      <c r="F22" s="58"/>
      <c r="G22" s="58" t="s">
        <v>24</v>
      </c>
      <c r="H22" s="58"/>
      <c r="I22" s="58"/>
      <c r="J22" s="57" t="s">
        <v>20</v>
      </c>
      <c r="K22" s="57"/>
      <c r="L22" s="58" t="s">
        <v>25</v>
      </c>
      <c r="M22" s="58"/>
      <c r="N22" s="58"/>
      <c r="O22" s="23" t="s">
        <v>26</v>
      </c>
    </row>
    <row r="23" spans="1:16" ht="33" customHeight="1">
      <c r="A23" s="57"/>
      <c r="B23" s="57"/>
      <c r="C23" s="57"/>
      <c r="D23" s="58" t="s">
        <v>8</v>
      </c>
      <c r="E23" s="23" t="s">
        <v>22</v>
      </c>
      <c r="F23" s="24" t="s">
        <v>23</v>
      </c>
      <c r="G23" s="58" t="s">
        <v>8</v>
      </c>
      <c r="H23" s="23" t="s">
        <v>22</v>
      </c>
      <c r="I23" s="24" t="s">
        <v>23</v>
      </c>
      <c r="J23" s="24" t="s">
        <v>12</v>
      </c>
      <c r="K23" s="24" t="s">
        <v>13</v>
      </c>
      <c r="L23" s="58" t="s">
        <v>8</v>
      </c>
      <c r="M23" s="23" t="s">
        <v>22</v>
      </c>
      <c r="N23" s="24" t="s">
        <v>23</v>
      </c>
      <c r="O23" s="23" t="s">
        <v>27</v>
      </c>
    </row>
    <row r="24" spans="1:16" ht="27.75" customHeight="1">
      <c r="A24" s="57"/>
      <c r="B24" s="57"/>
      <c r="C24" s="57"/>
      <c r="D24" s="58"/>
      <c r="E24" s="24" t="s">
        <v>14</v>
      </c>
      <c r="F24" s="23" t="s">
        <v>15</v>
      </c>
      <c r="G24" s="58"/>
      <c r="H24" s="24" t="s">
        <v>14</v>
      </c>
      <c r="I24" s="23" t="s">
        <v>15</v>
      </c>
      <c r="J24" s="23" t="s">
        <v>14</v>
      </c>
      <c r="K24" s="24" t="s">
        <v>15</v>
      </c>
      <c r="L24" s="58"/>
      <c r="M24" s="24" t="s">
        <v>14</v>
      </c>
      <c r="N24" s="23" t="s">
        <v>15</v>
      </c>
      <c r="O24" s="23" t="s">
        <v>28</v>
      </c>
    </row>
    <row r="25" spans="1:16" s="6" customFormat="1" ht="14.25">
      <c r="A25" s="30">
        <v>1</v>
      </c>
      <c r="B25" s="30">
        <v>2</v>
      </c>
      <c r="C25" s="30">
        <v>3</v>
      </c>
      <c r="D25" s="30">
        <v>4</v>
      </c>
      <c r="E25" s="30">
        <v>5</v>
      </c>
      <c r="F25" s="30">
        <v>6</v>
      </c>
      <c r="G25" s="30">
        <v>7</v>
      </c>
      <c r="H25" s="30">
        <v>8</v>
      </c>
      <c r="I25" s="30">
        <v>9</v>
      </c>
      <c r="J25" s="30">
        <v>10</v>
      </c>
      <c r="K25" s="30">
        <v>11</v>
      </c>
      <c r="L25" s="30">
        <v>12</v>
      </c>
      <c r="M25" s="30">
        <v>13</v>
      </c>
      <c r="N25" s="30">
        <v>14</v>
      </c>
      <c r="O25" s="30">
        <v>15</v>
      </c>
    </row>
    <row r="26" spans="1:16" s="6" customFormat="1" ht="22.15" customHeight="1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6" s="6" customFormat="1" ht="19.899999999999999" customHeight="1">
      <c r="A27" s="55" t="s">
        <v>37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6" s="6" customFormat="1" ht="114">
      <c r="A28" s="31">
        <v>1</v>
      </c>
      <c r="B28" s="32" t="s">
        <v>38</v>
      </c>
      <c r="C28" s="33" t="s">
        <v>39</v>
      </c>
      <c r="D28" s="34">
        <v>680.75</v>
      </c>
      <c r="E28" s="34">
        <v>584.74</v>
      </c>
      <c r="F28" s="35" t="s">
        <v>40</v>
      </c>
      <c r="G28" s="34">
        <v>19</v>
      </c>
      <c r="H28" s="34">
        <v>16</v>
      </c>
      <c r="I28" s="34">
        <v>3</v>
      </c>
      <c r="J28" s="35" t="s">
        <v>41</v>
      </c>
      <c r="K28" s="35" t="s">
        <v>42</v>
      </c>
      <c r="L28" s="34">
        <v>349</v>
      </c>
      <c r="M28" s="34">
        <v>335</v>
      </c>
      <c r="N28" s="35" t="s">
        <v>43</v>
      </c>
      <c r="O28" s="35" t="s">
        <v>44</v>
      </c>
    </row>
    <row r="29" spans="1:16" s="6" customFormat="1" ht="14.25">
      <c r="A29" s="36" t="s">
        <v>45</v>
      </c>
      <c r="B29" s="37" t="s">
        <v>46</v>
      </c>
      <c r="C29" s="38"/>
      <c r="D29" s="39">
        <v>0.9</v>
      </c>
      <c r="E29" s="40"/>
      <c r="F29" s="40"/>
      <c r="G29" s="40">
        <v>14</v>
      </c>
      <c r="H29" s="40"/>
      <c r="I29" s="40"/>
      <c r="J29" s="40"/>
      <c r="K29" s="39">
        <v>0.9</v>
      </c>
      <c r="L29" s="40">
        <v>304</v>
      </c>
      <c r="M29" s="40"/>
      <c r="N29" s="40"/>
      <c r="O29" s="40"/>
      <c r="P29" s="29"/>
    </row>
    <row r="30" spans="1:16" s="6" customFormat="1" ht="14.25">
      <c r="A30" s="36" t="s">
        <v>45</v>
      </c>
      <c r="B30" s="37" t="s">
        <v>47</v>
      </c>
      <c r="C30" s="38"/>
      <c r="D30" s="39">
        <v>0.45</v>
      </c>
      <c r="E30" s="40"/>
      <c r="F30" s="40"/>
      <c r="G30" s="40">
        <v>7</v>
      </c>
      <c r="H30" s="40"/>
      <c r="I30" s="40"/>
      <c r="J30" s="40"/>
      <c r="K30" s="39">
        <v>0.45</v>
      </c>
      <c r="L30" s="40">
        <v>152</v>
      </c>
      <c r="M30" s="40"/>
      <c r="N30" s="40"/>
      <c r="O30" s="40"/>
      <c r="P30" s="29"/>
    </row>
    <row r="31" spans="1:16" s="6" customFormat="1" ht="14.25">
      <c r="A31" s="36" t="s">
        <v>45</v>
      </c>
      <c r="B31" s="37" t="s">
        <v>48</v>
      </c>
      <c r="C31" s="38"/>
      <c r="D31" s="40"/>
      <c r="E31" s="40"/>
      <c r="F31" s="40"/>
      <c r="G31" s="40">
        <v>40</v>
      </c>
      <c r="H31" s="40"/>
      <c r="I31" s="40"/>
      <c r="J31" s="40"/>
      <c r="K31" s="40"/>
      <c r="L31" s="40">
        <v>805</v>
      </c>
      <c r="M31" s="40"/>
      <c r="N31" s="40"/>
      <c r="O31" s="40"/>
      <c r="P31" s="29"/>
    </row>
    <row r="32" spans="1:16" s="6" customFormat="1" ht="85.5">
      <c r="A32" s="31">
        <v>2</v>
      </c>
      <c r="B32" s="32" t="s">
        <v>49</v>
      </c>
      <c r="C32" s="33" t="s">
        <v>50</v>
      </c>
      <c r="D32" s="34">
        <v>1643.9</v>
      </c>
      <c r="E32" s="34">
        <v>1437.99</v>
      </c>
      <c r="F32" s="34">
        <v>205.91</v>
      </c>
      <c r="G32" s="34">
        <v>16</v>
      </c>
      <c r="H32" s="34">
        <v>14</v>
      </c>
      <c r="I32" s="34">
        <v>2</v>
      </c>
      <c r="J32" s="35" t="s">
        <v>51</v>
      </c>
      <c r="K32" s="35" t="s">
        <v>52</v>
      </c>
      <c r="L32" s="34">
        <v>286</v>
      </c>
      <c r="M32" s="34">
        <v>277</v>
      </c>
      <c r="N32" s="34">
        <v>9</v>
      </c>
      <c r="O32" s="34">
        <v>1.79</v>
      </c>
    </row>
    <row r="33" spans="1:16" s="6" customFormat="1" ht="14.25">
      <c r="A33" s="36" t="s">
        <v>45</v>
      </c>
      <c r="B33" s="37" t="s">
        <v>53</v>
      </c>
      <c r="C33" s="38"/>
      <c r="D33" s="39">
        <v>0.9</v>
      </c>
      <c r="E33" s="40"/>
      <c r="F33" s="40"/>
      <c r="G33" s="40">
        <v>13</v>
      </c>
      <c r="H33" s="40"/>
      <c r="I33" s="40"/>
      <c r="J33" s="40"/>
      <c r="K33" s="39">
        <v>0.9</v>
      </c>
      <c r="L33" s="40">
        <v>249</v>
      </c>
      <c r="M33" s="40"/>
      <c r="N33" s="40"/>
      <c r="O33" s="40"/>
      <c r="P33" s="29"/>
    </row>
    <row r="34" spans="1:16" s="6" customFormat="1" ht="14.25">
      <c r="A34" s="36" t="s">
        <v>45</v>
      </c>
      <c r="B34" s="37" t="s">
        <v>54</v>
      </c>
      <c r="C34" s="38"/>
      <c r="D34" s="39">
        <v>0.47</v>
      </c>
      <c r="E34" s="40"/>
      <c r="F34" s="40"/>
      <c r="G34" s="40">
        <v>7</v>
      </c>
      <c r="H34" s="40"/>
      <c r="I34" s="40"/>
      <c r="J34" s="40"/>
      <c r="K34" s="39">
        <v>0.47</v>
      </c>
      <c r="L34" s="40">
        <v>130</v>
      </c>
      <c r="M34" s="40"/>
      <c r="N34" s="40"/>
      <c r="O34" s="40"/>
      <c r="P34" s="29"/>
    </row>
    <row r="35" spans="1:16" s="6" customFormat="1" ht="14.25">
      <c r="A35" s="36" t="s">
        <v>45</v>
      </c>
      <c r="B35" s="37" t="s">
        <v>48</v>
      </c>
      <c r="C35" s="38"/>
      <c r="D35" s="40"/>
      <c r="E35" s="40"/>
      <c r="F35" s="40"/>
      <c r="G35" s="40">
        <v>36</v>
      </c>
      <c r="H35" s="40"/>
      <c r="I35" s="40"/>
      <c r="J35" s="40"/>
      <c r="K35" s="40"/>
      <c r="L35" s="40">
        <v>665</v>
      </c>
      <c r="M35" s="40"/>
      <c r="N35" s="40"/>
      <c r="O35" s="40"/>
      <c r="P35" s="29"/>
    </row>
    <row r="36" spans="1:16" s="6" customFormat="1" ht="57">
      <c r="A36" s="31">
        <v>3</v>
      </c>
      <c r="B36" s="32" t="s">
        <v>55</v>
      </c>
      <c r="C36" s="33" t="s">
        <v>56</v>
      </c>
      <c r="D36" s="34">
        <v>288.06</v>
      </c>
      <c r="E36" s="34">
        <v>288.06</v>
      </c>
      <c r="F36" s="34"/>
      <c r="G36" s="34">
        <v>7</v>
      </c>
      <c r="H36" s="34">
        <v>7</v>
      </c>
      <c r="I36" s="34"/>
      <c r="J36" s="35" t="s">
        <v>51</v>
      </c>
      <c r="K36" s="35" t="s">
        <v>57</v>
      </c>
      <c r="L36" s="34">
        <v>143</v>
      </c>
      <c r="M36" s="34">
        <v>143</v>
      </c>
      <c r="N36" s="34"/>
      <c r="O36" s="34">
        <v>0.94</v>
      </c>
    </row>
    <row r="37" spans="1:16" s="6" customFormat="1" ht="14.25">
      <c r="A37" s="36" t="s">
        <v>45</v>
      </c>
      <c r="B37" s="37" t="s">
        <v>58</v>
      </c>
      <c r="C37" s="38"/>
      <c r="D37" s="39">
        <v>0.9</v>
      </c>
      <c r="E37" s="40"/>
      <c r="F37" s="40"/>
      <c r="G37" s="40">
        <v>6</v>
      </c>
      <c r="H37" s="40"/>
      <c r="I37" s="40"/>
      <c r="J37" s="40"/>
      <c r="K37" s="39">
        <v>0.9</v>
      </c>
      <c r="L37" s="40">
        <v>129</v>
      </c>
      <c r="M37" s="40"/>
      <c r="N37" s="40"/>
      <c r="O37" s="40"/>
      <c r="P37" s="29"/>
    </row>
    <row r="38" spans="1:16" s="6" customFormat="1" ht="14.25">
      <c r="A38" s="36" t="s">
        <v>45</v>
      </c>
      <c r="B38" s="37" t="s">
        <v>59</v>
      </c>
      <c r="C38" s="38"/>
      <c r="D38" s="39">
        <v>0.47</v>
      </c>
      <c r="E38" s="40"/>
      <c r="F38" s="40"/>
      <c r="G38" s="40">
        <v>3</v>
      </c>
      <c r="H38" s="40"/>
      <c r="I38" s="40"/>
      <c r="J38" s="40"/>
      <c r="K38" s="39">
        <v>0.47</v>
      </c>
      <c r="L38" s="40">
        <v>67</v>
      </c>
      <c r="M38" s="40"/>
      <c r="N38" s="40"/>
      <c r="O38" s="40"/>
      <c r="P38" s="29"/>
    </row>
    <row r="39" spans="1:16" s="6" customFormat="1" ht="14.25">
      <c r="A39" s="36" t="s">
        <v>45</v>
      </c>
      <c r="B39" s="37" t="s">
        <v>48</v>
      </c>
      <c r="C39" s="38"/>
      <c r="D39" s="40"/>
      <c r="E39" s="40"/>
      <c r="F39" s="40"/>
      <c r="G39" s="40">
        <v>16</v>
      </c>
      <c r="H39" s="40"/>
      <c r="I39" s="40"/>
      <c r="J39" s="40"/>
      <c r="K39" s="40"/>
      <c r="L39" s="40">
        <v>339</v>
      </c>
      <c r="M39" s="40"/>
      <c r="N39" s="40"/>
      <c r="O39" s="40"/>
      <c r="P39" s="29"/>
    </row>
    <row r="40" spans="1:16" s="6" customFormat="1" ht="128.25">
      <c r="A40" s="31">
        <v>4</v>
      </c>
      <c r="B40" s="32" t="s">
        <v>60</v>
      </c>
      <c r="C40" s="33" t="s">
        <v>61</v>
      </c>
      <c r="D40" s="34">
        <v>71.11</v>
      </c>
      <c r="E40" s="35" t="s">
        <v>62</v>
      </c>
      <c r="F40" s="35" t="s">
        <v>63</v>
      </c>
      <c r="G40" s="34">
        <v>184</v>
      </c>
      <c r="H40" s="35" t="s">
        <v>64</v>
      </c>
      <c r="I40" s="35" t="s">
        <v>65</v>
      </c>
      <c r="J40" s="35" t="s">
        <v>66</v>
      </c>
      <c r="K40" s="35" t="s">
        <v>67</v>
      </c>
      <c r="L40" s="34">
        <v>2495</v>
      </c>
      <c r="M40" s="35" t="s">
        <v>68</v>
      </c>
      <c r="N40" s="35" t="s">
        <v>69</v>
      </c>
      <c r="O40" s="35" t="s">
        <v>70</v>
      </c>
    </row>
    <row r="41" spans="1:16" s="6" customFormat="1" ht="14.25">
      <c r="A41" s="36" t="s">
        <v>45</v>
      </c>
      <c r="B41" s="37" t="s">
        <v>71</v>
      </c>
      <c r="C41" s="38"/>
      <c r="D41" s="40" t="s">
        <v>72</v>
      </c>
      <c r="E41" s="40"/>
      <c r="F41" s="40"/>
      <c r="G41" s="40">
        <v>64</v>
      </c>
      <c r="H41" s="40"/>
      <c r="I41" s="40"/>
      <c r="J41" s="40"/>
      <c r="K41" s="40" t="s">
        <v>72</v>
      </c>
      <c r="L41" s="40">
        <v>1322</v>
      </c>
      <c r="M41" s="40"/>
      <c r="N41" s="40"/>
      <c r="O41" s="40"/>
      <c r="P41" s="29"/>
    </row>
    <row r="42" spans="1:16" s="6" customFormat="1" ht="14.25">
      <c r="A42" s="36" t="s">
        <v>45</v>
      </c>
      <c r="B42" s="37" t="s">
        <v>73</v>
      </c>
      <c r="C42" s="38"/>
      <c r="D42" s="40" t="s">
        <v>74</v>
      </c>
      <c r="E42" s="40"/>
      <c r="F42" s="40"/>
      <c r="G42" s="40">
        <v>41</v>
      </c>
      <c r="H42" s="40"/>
      <c r="I42" s="40"/>
      <c r="J42" s="40"/>
      <c r="K42" s="40" t="s">
        <v>74</v>
      </c>
      <c r="L42" s="40">
        <v>832</v>
      </c>
      <c r="M42" s="40"/>
      <c r="N42" s="40"/>
      <c r="O42" s="40"/>
      <c r="P42" s="29"/>
    </row>
    <row r="43" spans="1:16" s="6" customFormat="1" ht="14.25">
      <c r="A43" s="36" t="s">
        <v>45</v>
      </c>
      <c r="B43" s="37" t="s">
        <v>48</v>
      </c>
      <c r="C43" s="38"/>
      <c r="D43" s="40"/>
      <c r="E43" s="40"/>
      <c r="F43" s="40"/>
      <c r="G43" s="40">
        <v>289</v>
      </c>
      <c r="H43" s="40"/>
      <c r="I43" s="40"/>
      <c r="J43" s="40"/>
      <c r="K43" s="40"/>
      <c r="L43" s="40">
        <v>4649</v>
      </c>
      <c r="M43" s="40"/>
      <c r="N43" s="40"/>
      <c r="O43" s="40"/>
      <c r="P43" s="29"/>
    </row>
    <row r="44" spans="1:16" s="6" customFormat="1" ht="85.5">
      <c r="A44" s="31">
        <v>5</v>
      </c>
      <c r="B44" s="32" t="s">
        <v>75</v>
      </c>
      <c r="C44" s="41">
        <v>1</v>
      </c>
      <c r="D44" s="34">
        <v>10830.65</v>
      </c>
      <c r="E44" s="35" t="s">
        <v>76</v>
      </c>
      <c r="F44" s="34"/>
      <c r="G44" s="34">
        <v>10831</v>
      </c>
      <c r="H44" s="35" t="s">
        <v>77</v>
      </c>
      <c r="I44" s="34"/>
      <c r="J44" s="35" t="s">
        <v>78</v>
      </c>
      <c r="K44" s="34"/>
      <c r="L44" s="34">
        <v>67150</v>
      </c>
      <c r="M44" s="35" t="s">
        <v>79</v>
      </c>
      <c r="N44" s="34"/>
      <c r="O44" s="34"/>
    </row>
    <row r="45" spans="1:16" s="6" customFormat="1" ht="156.75">
      <c r="A45" s="31">
        <v>6</v>
      </c>
      <c r="B45" s="32" t="s">
        <v>80</v>
      </c>
      <c r="C45" s="41">
        <v>2.8000000000000001E-2</v>
      </c>
      <c r="D45" s="34">
        <v>4917.3500000000004</v>
      </c>
      <c r="E45" s="35" t="s">
        <v>81</v>
      </c>
      <c r="F45" s="35" t="s">
        <v>82</v>
      </c>
      <c r="G45" s="34">
        <v>138</v>
      </c>
      <c r="H45" s="35" t="s">
        <v>83</v>
      </c>
      <c r="I45" s="35" t="s">
        <v>84</v>
      </c>
      <c r="J45" s="35" t="s">
        <v>85</v>
      </c>
      <c r="K45" s="35" t="s">
        <v>86</v>
      </c>
      <c r="L45" s="34">
        <v>2799</v>
      </c>
      <c r="M45" s="35" t="s">
        <v>87</v>
      </c>
      <c r="N45" s="35" t="s">
        <v>88</v>
      </c>
      <c r="O45" s="35" t="s">
        <v>89</v>
      </c>
    </row>
    <row r="46" spans="1:16" s="6" customFormat="1" ht="14.25">
      <c r="A46" s="36" t="s">
        <v>45</v>
      </c>
      <c r="B46" s="37" t="s">
        <v>90</v>
      </c>
      <c r="C46" s="38"/>
      <c r="D46" s="40" t="s">
        <v>91</v>
      </c>
      <c r="E46" s="40"/>
      <c r="F46" s="40"/>
      <c r="G46" s="40">
        <v>123</v>
      </c>
      <c r="H46" s="40"/>
      <c r="I46" s="40"/>
      <c r="J46" s="40"/>
      <c r="K46" s="40" t="s">
        <v>91</v>
      </c>
      <c r="L46" s="40">
        <v>2524</v>
      </c>
      <c r="M46" s="40"/>
      <c r="N46" s="40"/>
      <c r="O46" s="40"/>
      <c r="P46" s="29"/>
    </row>
    <row r="47" spans="1:16" s="6" customFormat="1" ht="14.25">
      <c r="A47" s="36" t="s">
        <v>45</v>
      </c>
      <c r="B47" s="37" t="s">
        <v>92</v>
      </c>
      <c r="C47" s="38"/>
      <c r="D47" s="40" t="s">
        <v>93</v>
      </c>
      <c r="E47" s="40"/>
      <c r="F47" s="40"/>
      <c r="G47" s="40">
        <v>57</v>
      </c>
      <c r="H47" s="40"/>
      <c r="I47" s="40"/>
      <c r="J47" s="40"/>
      <c r="K47" s="40" t="s">
        <v>93</v>
      </c>
      <c r="L47" s="40">
        <v>1168</v>
      </c>
      <c r="M47" s="40"/>
      <c r="N47" s="40"/>
      <c r="O47" s="40"/>
      <c r="P47" s="29"/>
    </row>
    <row r="48" spans="1:16" s="6" customFormat="1" ht="14.25">
      <c r="A48" s="36" t="s">
        <v>45</v>
      </c>
      <c r="B48" s="37" t="s">
        <v>48</v>
      </c>
      <c r="C48" s="38"/>
      <c r="D48" s="40"/>
      <c r="E48" s="40"/>
      <c r="F48" s="40"/>
      <c r="G48" s="40">
        <v>318</v>
      </c>
      <c r="H48" s="40"/>
      <c r="I48" s="40"/>
      <c r="J48" s="40"/>
      <c r="K48" s="40"/>
      <c r="L48" s="40">
        <v>6491</v>
      </c>
      <c r="M48" s="40"/>
      <c r="N48" s="40"/>
      <c r="O48" s="40"/>
      <c r="P48" s="29"/>
    </row>
    <row r="49" spans="1:16" s="6" customFormat="1" ht="85.5">
      <c r="A49" s="31">
        <v>7</v>
      </c>
      <c r="B49" s="32" t="s">
        <v>94</v>
      </c>
      <c r="C49" s="33" t="s">
        <v>95</v>
      </c>
      <c r="D49" s="34">
        <v>7.15</v>
      </c>
      <c r="E49" s="35" t="s">
        <v>96</v>
      </c>
      <c r="F49" s="34"/>
      <c r="G49" s="34">
        <v>75</v>
      </c>
      <c r="H49" s="35" t="s">
        <v>97</v>
      </c>
      <c r="I49" s="34"/>
      <c r="J49" s="35" t="s">
        <v>98</v>
      </c>
      <c r="K49" s="34"/>
      <c r="L49" s="34">
        <v>226</v>
      </c>
      <c r="M49" s="35" t="s">
        <v>99</v>
      </c>
      <c r="N49" s="34"/>
      <c r="O49" s="34"/>
    </row>
    <row r="50" spans="1:16" s="6" customFormat="1" ht="71.25">
      <c r="A50" s="31">
        <v>8</v>
      </c>
      <c r="B50" s="32" t="s">
        <v>100</v>
      </c>
      <c r="C50" s="33" t="s">
        <v>101</v>
      </c>
      <c r="D50" s="34">
        <v>231.69</v>
      </c>
      <c r="E50" s="35" t="s">
        <v>102</v>
      </c>
      <c r="F50" s="34"/>
      <c r="G50" s="34">
        <v>662</v>
      </c>
      <c r="H50" s="35" t="s">
        <v>103</v>
      </c>
      <c r="I50" s="34"/>
      <c r="J50" s="35" t="s">
        <v>104</v>
      </c>
      <c r="K50" s="34"/>
      <c r="L50" s="34">
        <v>4103</v>
      </c>
      <c r="M50" s="35" t="s">
        <v>105</v>
      </c>
      <c r="N50" s="34"/>
      <c r="O50" s="34"/>
    </row>
    <row r="51" spans="1:16" s="6" customFormat="1" ht="19.899999999999999" customHeight="1">
      <c r="A51" s="55" t="s">
        <v>106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6" s="6" customFormat="1" ht="85.5">
      <c r="A52" s="31">
        <v>9</v>
      </c>
      <c r="B52" s="32" t="s">
        <v>49</v>
      </c>
      <c r="C52" s="33" t="s">
        <v>50</v>
      </c>
      <c r="D52" s="34">
        <v>1643.9</v>
      </c>
      <c r="E52" s="34">
        <v>1437.99</v>
      </c>
      <c r="F52" s="34">
        <v>205.91</v>
      </c>
      <c r="G52" s="34">
        <v>16</v>
      </c>
      <c r="H52" s="34">
        <v>14</v>
      </c>
      <c r="I52" s="34">
        <v>2</v>
      </c>
      <c r="J52" s="35" t="s">
        <v>51</v>
      </c>
      <c r="K52" s="35" t="s">
        <v>52</v>
      </c>
      <c r="L52" s="34">
        <v>286</v>
      </c>
      <c r="M52" s="34">
        <v>277</v>
      </c>
      <c r="N52" s="34">
        <v>9</v>
      </c>
      <c r="O52" s="34">
        <v>1.79</v>
      </c>
    </row>
    <row r="53" spans="1:16" s="6" customFormat="1" ht="14.25">
      <c r="A53" s="36" t="s">
        <v>45</v>
      </c>
      <c r="B53" s="37" t="s">
        <v>53</v>
      </c>
      <c r="C53" s="38"/>
      <c r="D53" s="39">
        <v>0.9</v>
      </c>
      <c r="E53" s="40"/>
      <c r="F53" s="40"/>
      <c r="G53" s="40">
        <v>13</v>
      </c>
      <c r="H53" s="40"/>
      <c r="I53" s="40"/>
      <c r="J53" s="40"/>
      <c r="K53" s="39">
        <v>0.9</v>
      </c>
      <c r="L53" s="40">
        <v>249</v>
      </c>
      <c r="M53" s="40"/>
      <c r="N53" s="40"/>
      <c r="O53" s="40"/>
      <c r="P53" s="29"/>
    </row>
    <row r="54" spans="1:16" s="6" customFormat="1" ht="14.25">
      <c r="A54" s="36" t="s">
        <v>45</v>
      </c>
      <c r="B54" s="37" t="s">
        <v>54</v>
      </c>
      <c r="C54" s="38"/>
      <c r="D54" s="39">
        <v>0.47</v>
      </c>
      <c r="E54" s="40"/>
      <c r="F54" s="40"/>
      <c r="G54" s="40">
        <v>7</v>
      </c>
      <c r="H54" s="40"/>
      <c r="I54" s="40"/>
      <c r="J54" s="40"/>
      <c r="K54" s="39">
        <v>0.47</v>
      </c>
      <c r="L54" s="40">
        <v>130</v>
      </c>
      <c r="M54" s="40"/>
      <c r="N54" s="40"/>
      <c r="O54" s="40"/>
      <c r="P54" s="29"/>
    </row>
    <row r="55" spans="1:16" s="6" customFormat="1" ht="14.25">
      <c r="A55" s="36" t="s">
        <v>45</v>
      </c>
      <c r="B55" s="37" t="s">
        <v>48</v>
      </c>
      <c r="C55" s="38"/>
      <c r="D55" s="40"/>
      <c r="E55" s="40"/>
      <c r="F55" s="40"/>
      <c r="G55" s="40">
        <v>36</v>
      </c>
      <c r="H55" s="40"/>
      <c r="I55" s="40"/>
      <c r="J55" s="40"/>
      <c r="K55" s="40"/>
      <c r="L55" s="40">
        <v>665</v>
      </c>
      <c r="M55" s="40"/>
      <c r="N55" s="40"/>
      <c r="O55" s="40"/>
      <c r="P55" s="29"/>
    </row>
    <row r="56" spans="1:16" s="6" customFormat="1" ht="57">
      <c r="A56" s="31">
        <v>10</v>
      </c>
      <c r="B56" s="32" t="s">
        <v>55</v>
      </c>
      <c r="C56" s="33" t="s">
        <v>107</v>
      </c>
      <c r="D56" s="34">
        <v>288.06</v>
      </c>
      <c r="E56" s="34">
        <v>288.06</v>
      </c>
      <c r="F56" s="34"/>
      <c r="G56" s="34">
        <v>6</v>
      </c>
      <c r="H56" s="34">
        <v>6</v>
      </c>
      <c r="I56" s="34"/>
      <c r="J56" s="35" t="s">
        <v>51</v>
      </c>
      <c r="K56" s="35" t="s">
        <v>57</v>
      </c>
      <c r="L56" s="34">
        <v>111</v>
      </c>
      <c r="M56" s="34">
        <v>111</v>
      </c>
      <c r="N56" s="34"/>
      <c r="O56" s="34">
        <v>0.72</v>
      </c>
    </row>
    <row r="57" spans="1:16" s="6" customFormat="1" ht="14.25">
      <c r="A57" s="36" t="s">
        <v>45</v>
      </c>
      <c r="B57" s="37" t="s">
        <v>108</v>
      </c>
      <c r="C57" s="38"/>
      <c r="D57" s="39">
        <v>0.9</v>
      </c>
      <c r="E57" s="40"/>
      <c r="F57" s="40"/>
      <c r="G57" s="40">
        <v>5</v>
      </c>
      <c r="H57" s="40"/>
      <c r="I57" s="40"/>
      <c r="J57" s="40"/>
      <c r="K57" s="39">
        <v>0.9</v>
      </c>
      <c r="L57" s="40">
        <v>100</v>
      </c>
      <c r="M57" s="40"/>
      <c r="N57" s="40"/>
      <c r="O57" s="40"/>
      <c r="P57" s="29"/>
    </row>
    <row r="58" spans="1:16" s="6" customFormat="1" ht="14.25">
      <c r="A58" s="36" t="s">
        <v>45</v>
      </c>
      <c r="B58" s="37" t="s">
        <v>109</v>
      </c>
      <c r="C58" s="38"/>
      <c r="D58" s="39">
        <v>0.47</v>
      </c>
      <c r="E58" s="40"/>
      <c r="F58" s="40"/>
      <c r="G58" s="40">
        <v>3</v>
      </c>
      <c r="H58" s="40"/>
      <c r="I58" s="40"/>
      <c r="J58" s="40"/>
      <c r="K58" s="39">
        <v>0.47</v>
      </c>
      <c r="L58" s="40">
        <v>52</v>
      </c>
      <c r="M58" s="40"/>
      <c r="N58" s="40"/>
      <c r="O58" s="40"/>
      <c r="P58" s="29"/>
    </row>
    <row r="59" spans="1:16" s="6" customFormat="1" ht="14.25">
      <c r="A59" s="36" t="s">
        <v>45</v>
      </c>
      <c r="B59" s="37" t="s">
        <v>48</v>
      </c>
      <c r="C59" s="38"/>
      <c r="D59" s="40"/>
      <c r="E59" s="40"/>
      <c r="F59" s="40"/>
      <c r="G59" s="40">
        <v>14</v>
      </c>
      <c r="H59" s="40"/>
      <c r="I59" s="40"/>
      <c r="J59" s="40"/>
      <c r="K59" s="40"/>
      <c r="L59" s="40">
        <v>263</v>
      </c>
      <c r="M59" s="40"/>
      <c r="N59" s="40"/>
      <c r="O59" s="40"/>
      <c r="P59" s="29"/>
    </row>
    <row r="60" spans="1:16" s="6" customFormat="1" ht="128.25">
      <c r="A60" s="31">
        <v>11</v>
      </c>
      <c r="B60" s="32" t="s">
        <v>60</v>
      </c>
      <c r="C60" s="33" t="s">
        <v>110</v>
      </c>
      <c r="D60" s="34">
        <v>71.11</v>
      </c>
      <c r="E60" s="35" t="s">
        <v>62</v>
      </c>
      <c r="F60" s="35" t="s">
        <v>63</v>
      </c>
      <c r="G60" s="34">
        <v>142</v>
      </c>
      <c r="H60" s="35" t="s">
        <v>111</v>
      </c>
      <c r="I60" s="35" t="s">
        <v>112</v>
      </c>
      <c r="J60" s="35" t="s">
        <v>66</v>
      </c>
      <c r="K60" s="35" t="s">
        <v>67</v>
      </c>
      <c r="L60" s="34">
        <v>1924</v>
      </c>
      <c r="M60" s="35" t="s">
        <v>113</v>
      </c>
      <c r="N60" s="35" t="s">
        <v>114</v>
      </c>
      <c r="O60" s="35" t="s">
        <v>115</v>
      </c>
    </row>
    <row r="61" spans="1:16" s="6" customFormat="1" ht="14.25">
      <c r="A61" s="36" t="s">
        <v>45</v>
      </c>
      <c r="B61" s="37" t="s">
        <v>116</v>
      </c>
      <c r="C61" s="38"/>
      <c r="D61" s="40" t="s">
        <v>72</v>
      </c>
      <c r="E61" s="40"/>
      <c r="F61" s="40"/>
      <c r="G61" s="40">
        <v>50</v>
      </c>
      <c r="H61" s="40"/>
      <c r="I61" s="40"/>
      <c r="J61" s="40"/>
      <c r="K61" s="40" t="s">
        <v>72</v>
      </c>
      <c r="L61" s="40">
        <v>1019</v>
      </c>
      <c r="M61" s="40"/>
      <c r="N61" s="40"/>
      <c r="O61" s="40"/>
      <c r="P61" s="29"/>
    </row>
    <row r="62" spans="1:16" s="6" customFormat="1" ht="14.25">
      <c r="A62" s="36" t="s">
        <v>45</v>
      </c>
      <c r="B62" s="37" t="s">
        <v>117</v>
      </c>
      <c r="C62" s="38"/>
      <c r="D62" s="40" t="s">
        <v>74</v>
      </c>
      <c r="E62" s="40"/>
      <c r="F62" s="40"/>
      <c r="G62" s="40">
        <v>32</v>
      </c>
      <c r="H62" s="40"/>
      <c r="I62" s="40"/>
      <c r="J62" s="40"/>
      <c r="K62" s="40" t="s">
        <v>74</v>
      </c>
      <c r="L62" s="40">
        <v>641</v>
      </c>
      <c r="M62" s="40"/>
      <c r="N62" s="40"/>
      <c r="O62" s="40"/>
      <c r="P62" s="29"/>
    </row>
    <row r="63" spans="1:16" s="6" customFormat="1" ht="14.25">
      <c r="A63" s="36" t="s">
        <v>45</v>
      </c>
      <c r="B63" s="37" t="s">
        <v>48</v>
      </c>
      <c r="C63" s="38"/>
      <c r="D63" s="40"/>
      <c r="E63" s="40"/>
      <c r="F63" s="40"/>
      <c r="G63" s="40">
        <v>224</v>
      </c>
      <c r="H63" s="40"/>
      <c r="I63" s="40"/>
      <c r="J63" s="40"/>
      <c r="K63" s="40"/>
      <c r="L63" s="40">
        <v>3584</v>
      </c>
      <c r="M63" s="40"/>
      <c r="N63" s="40"/>
      <c r="O63" s="40"/>
      <c r="P63" s="29"/>
    </row>
    <row r="64" spans="1:16" s="6" customFormat="1" ht="71.25">
      <c r="A64" s="31">
        <v>12</v>
      </c>
      <c r="B64" s="32" t="s">
        <v>118</v>
      </c>
      <c r="C64" s="41">
        <v>1</v>
      </c>
      <c r="D64" s="34">
        <v>4743.55</v>
      </c>
      <c r="E64" s="35" t="s">
        <v>119</v>
      </c>
      <c r="F64" s="34"/>
      <c r="G64" s="34">
        <v>4744</v>
      </c>
      <c r="H64" s="35" t="s">
        <v>120</v>
      </c>
      <c r="I64" s="34"/>
      <c r="J64" s="35" t="s">
        <v>121</v>
      </c>
      <c r="K64" s="34"/>
      <c r="L64" s="34">
        <v>29410</v>
      </c>
      <c r="M64" s="35" t="s">
        <v>122</v>
      </c>
      <c r="N64" s="34"/>
      <c r="O64" s="34"/>
    </row>
    <row r="65" spans="1:16" s="6" customFormat="1" ht="85.5">
      <c r="A65" s="31">
        <v>13</v>
      </c>
      <c r="B65" s="32" t="s">
        <v>123</v>
      </c>
      <c r="C65" s="41">
        <v>0.22023000000000001</v>
      </c>
      <c r="D65" s="34">
        <v>178</v>
      </c>
      <c r="E65" s="34">
        <v>178</v>
      </c>
      <c r="F65" s="34"/>
      <c r="G65" s="34">
        <v>39</v>
      </c>
      <c r="H65" s="34">
        <v>39</v>
      </c>
      <c r="I65" s="34"/>
      <c r="J65" s="35" t="s">
        <v>41</v>
      </c>
      <c r="K65" s="35" t="s">
        <v>124</v>
      </c>
      <c r="L65" s="34">
        <v>802</v>
      </c>
      <c r="M65" s="34">
        <v>802</v>
      </c>
      <c r="N65" s="34"/>
      <c r="O65" s="34">
        <v>5.03</v>
      </c>
    </row>
    <row r="66" spans="1:16" s="6" customFormat="1" ht="14.25">
      <c r="A66" s="36" t="s">
        <v>45</v>
      </c>
      <c r="B66" s="37" t="s">
        <v>125</v>
      </c>
      <c r="C66" s="38"/>
      <c r="D66" s="39">
        <v>1.03</v>
      </c>
      <c r="E66" s="40"/>
      <c r="F66" s="40"/>
      <c r="G66" s="40">
        <v>40</v>
      </c>
      <c r="H66" s="40"/>
      <c r="I66" s="40"/>
      <c r="J66" s="40"/>
      <c r="K66" s="39">
        <v>1.03</v>
      </c>
      <c r="L66" s="40">
        <v>826</v>
      </c>
      <c r="M66" s="40"/>
      <c r="N66" s="40"/>
      <c r="O66" s="40"/>
      <c r="P66" s="29"/>
    </row>
    <row r="67" spans="1:16" s="6" customFormat="1" ht="14.25">
      <c r="A67" s="36" t="s">
        <v>45</v>
      </c>
      <c r="B67" s="37" t="s">
        <v>126</v>
      </c>
      <c r="C67" s="38"/>
      <c r="D67" s="39">
        <v>0.59</v>
      </c>
      <c r="E67" s="40"/>
      <c r="F67" s="40"/>
      <c r="G67" s="40">
        <v>23</v>
      </c>
      <c r="H67" s="40"/>
      <c r="I67" s="40"/>
      <c r="J67" s="40"/>
      <c r="K67" s="39">
        <v>0.59</v>
      </c>
      <c r="L67" s="40">
        <v>473</v>
      </c>
      <c r="M67" s="40"/>
      <c r="N67" s="40"/>
      <c r="O67" s="40"/>
      <c r="P67" s="29"/>
    </row>
    <row r="68" spans="1:16" s="6" customFormat="1" ht="14.25">
      <c r="A68" s="36" t="s">
        <v>45</v>
      </c>
      <c r="B68" s="37" t="s">
        <v>48</v>
      </c>
      <c r="C68" s="38"/>
      <c r="D68" s="40"/>
      <c r="E68" s="40"/>
      <c r="F68" s="40"/>
      <c r="G68" s="40">
        <v>102</v>
      </c>
      <c r="H68" s="40"/>
      <c r="I68" s="40"/>
      <c r="J68" s="40"/>
      <c r="K68" s="40"/>
      <c r="L68" s="40">
        <v>2101</v>
      </c>
      <c r="M68" s="40"/>
      <c r="N68" s="40"/>
      <c r="O68" s="40"/>
      <c r="P68" s="29"/>
    </row>
    <row r="69" spans="1:16" s="6" customFormat="1" ht="85.5">
      <c r="A69" s="31">
        <v>14</v>
      </c>
      <c r="B69" s="32" t="s">
        <v>127</v>
      </c>
      <c r="C69" s="33" t="s">
        <v>128</v>
      </c>
      <c r="D69" s="34">
        <v>37.1</v>
      </c>
      <c r="E69" s="35" t="s">
        <v>129</v>
      </c>
      <c r="F69" s="34"/>
      <c r="G69" s="34">
        <v>8</v>
      </c>
      <c r="H69" s="35" t="s">
        <v>130</v>
      </c>
      <c r="I69" s="34"/>
      <c r="J69" s="35" t="s">
        <v>131</v>
      </c>
      <c r="K69" s="35" t="s">
        <v>124</v>
      </c>
      <c r="L69" s="34">
        <v>178</v>
      </c>
      <c r="M69" s="35" t="s">
        <v>132</v>
      </c>
      <c r="N69" s="34"/>
      <c r="O69" s="34">
        <v>0.83</v>
      </c>
    </row>
    <row r="70" spans="1:16" s="6" customFormat="1" ht="14.25">
      <c r="A70" s="36" t="s">
        <v>45</v>
      </c>
      <c r="B70" s="37" t="s">
        <v>133</v>
      </c>
      <c r="C70" s="38"/>
      <c r="D70" s="39">
        <v>0.9</v>
      </c>
      <c r="E70" s="40"/>
      <c r="F70" s="40"/>
      <c r="G70" s="40">
        <v>5</v>
      </c>
      <c r="H70" s="40"/>
      <c r="I70" s="40"/>
      <c r="J70" s="40"/>
      <c r="K70" s="39">
        <v>0.9</v>
      </c>
      <c r="L70" s="40">
        <v>119</v>
      </c>
      <c r="M70" s="40"/>
      <c r="N70" s="40"/>
      <c r="O70" s="40"/>
      <c r="P70" s="29"/>
    </row>
    <row r="71" spans="1:16" s="6" customFormat="1" ht="14.25">
      <c r="A71" s="36" t="s">
        <v>45</v>
      </c>
      <c r="B71" s="37" t="s">
        <v>134</v>
      </c>
      <c r="C71" s="38"/>
      <c r="D71" s="39">
        <v>0.46</v>
      </c>
      <c r="E71" s="40"/>
      <c r="F71" s="40"/>
      <c r="G71" s="40">
        <v>3</v>
      </c>
      <c r="H71" s="40"/>
      <c r="I71" s="40"/>
      <c r="J71" s="40"/>
      <c r="K71" s="39">
        <v>0.46</v>
      </c>
      <c r="L71" s="40">
        <v>61</v>
      </c>
      <c r="M71" s="40"/>
      <c r="N71" s="40"/>
      <c r="O71" s="40"/>
      <c r="P71" s="29"/>
    </row>
    <row r="72" spans="1:16" s="6" customFormat="1" ht="14.25">
      <c r="A72" s="36" t="s">
        <v>45</v>
      </c>
      <c r="B72" s="37" t="s">
        <v>48</v>
      </c>
      <c r="C72" s="38"/>
      <c r="D72" s="40"/>
      <c r="E72" s="40"/>
      <c r="F72" s="40"/>
      <c r="G72" s="40">
        <v>16</v>
      </c>
      <c r="H72" s="40"/>
      <c r="I72" s="40"/>
      <c r="J72" s="40"/>
      <c r="K72" s="40"/>
      <c r="L72" s="40">
        <v>358</v>
      </c>
      <c r="M72" s="40"/>
      <c r="N72" s="40"/>
      <c r="O72" s="40"/>
      <c r="P72" s="29"/>
    </row>
    <row r="73" spans="1:16" s="6" customFormat="1" ht="156.75">
      <c r="A73" s="31">
        <v>15</v>
      </c>
      <c r="B73" s="32" t="s">
        <v>135</v>
      </c>
      <c r="C73" s="33" t="s">
        <v>136</v>
      </c>
      <c r="D73" s="34">
        <v>761.65</v>
      </c>
      <c r="E73" s="35" t="s">
        <v>137</v>
      </c>
      <c r="F73" s="35" t="s">
        <v>138</v>
      </c>
      <c r="G73" s="34">
        <v>18</v>
      </c>
      <c r="H73" s="34">
        <v>18</v>
      </c>
      <c r="I73" s="34"/>
      <c r="J73" s="35" t="s">
        <v>139</v>
      </c>
      <c r="K73" s="35" t="s">
        <v>140</v>
      </c>
      <c r="L73" s="34">
        <v>370</v>
      </c>
      <c r="M73" s="35" t="s">
        <v>141</v>
      </c>
      <c r="N73" s="35" t="s">
        <v>142</v>
      </c>
      <c r="O73" s="35" t="s">
        <v>143</v>
      </c>
    </row>
    <row r="74" spans="1:16" s="6" customFormat="1" ht="14.25">
      <c r="A74" s="36" t="s">
        <v>45</v>
      </c>
      <c r="B74" s="37" t="s">
        <v>144</v>
      </c>
      <c r="C74" s="38"/>
      <c r="D74" s="39">
        <v>0.89</v>
      </c>
      <c r="E74" s="40"/>
      <c r="F74" s="40"/>
      <c r="G74" s="40">
        <v>16</v>
      </c>
      <c r="H74" s="40"/>
      <c r="I74" s="40"/>
      <c r="J74" s="40"/>
      <c r="K74" s="39">
        <v>0.89</v>
      </c>
      <c r="L74" s="40">
        <v>328</v>
      </c>
      <c r="M74" s="40"/>
      <c r="N74" s="40"/>
      <c r="O74" s="40"/>
      <c r="P74" s="29"/>
    </row>
    <row r="75" spans="1:16" s="6" customFormat="1" ht="14.25">
      <c r="A75" s="36" t="s">
        <v>45</v>
      </c>
      <c r="B75" s="37" t="s">
        <v>145</v>
      </c>
      <c r="C75" s="38"/>
      <c r="D75" s="39">
        <v>0.44</v>
      </c>
      <c r="E75" s="40"/>
      <c r="F75" s="40"/>
      <c r="G75" s="40">
        <v>8</v>
      </c>
      <c r="H75" s="40"/>
      <c r="I75" s="40"/>
      <c r="J75" s="40"/>
      <c r="K75" s="39">
        <v>0.44</v>
      </c>
      <c r="L75" s="40">
        <v>162</v>
      </c>
      <c r="M75" s="40"/>
      <c r="N75" s="40"/>
      <c r="O75" s="40"/>
      <c r="P75" s="29"/>
    </row>
    <row r="76" spans="1:16" s="6" customFormat="1" ht="14.25">
      <c r="A76" s="36" t="s">
        <v>45</v>
      </c>
      <c r="B76" s="37" t="s">
        <v>48</v>
      </c>
      <c r="C76" s="38"/>
      <c r="D76" s="40"/>
      <c r="E76" s="40"/>
      <c r="F76" s="40"/>
      <c r="G76" s="40">
        <v>42</v>
      </c>
      <c r="H76" s="40"/>
      <c r="I76" s="40"/>
      <c r="J76" s="40"/>
      <c r="K76" s="40"/>
      <c r="L76" s="40">
        <v>860</v>
      </c>
      <c r="M76" s="40"/>
      <c r="N76" s="40"/>
      <c r="O76" s="40"/>
      <c r="P76" s="29"/>
    </row>
    <row r="77" spans="1:16" s="6" customFormat="1" ht="71.25">
      <c r="A77" s="31">
        <v>16</v>
      </c>
      <c r="B77" s="32" t="s">
        <v>146</v>
      </c>
      <c r="C77" s="33" t="s">
        <v>147</v>
      </c>
      <c r="D77" s="34">
        <v>2.08</v>
      </c>
      <c r="E77" s="35" t="s">
        <v>148</v>
      </c>
      <c r="F77" s="34"/>
      <c r="G77" s="34">
        <v>62</v>
      </c>
      <c r="H77" s="35" t="s">
        <v>149</v>
      </c>
      <c r="I77" s="34"/>
      <c r="J77" s="35" t="s">
        <v>150</v>
      </c>
      <c r="K77" s="34"/>
      <c r="L77" s="34">
        <v>382</v>
      </c>
      <c r="M77" s="35" t="s">
        <v>151</v>
      </c>
      <c r="N77" s="34"/>
      <c r="O77" s="34"/>
    </row>
    <row r="78" spans="1:16" s="6" customFormat="1" ht="71.25">
      <c r="A78" s="31">
        <v>17</v>
      </c>
      <c r="B78" s="32" t="s">
        <v>152</v>
      </c>
      <c r="C78" s="33" t="s">
        <v>153</v>
      </c>
      <c r="D78" s="34">
        <v>21.77</v>
      </c>
      <c r="E78" s="35" t="s">
        <v>154</v>
      </c>
      <c r="F78" s="34"/>
      <c r="G78" s="34">
        <v>10</v>
      </c>
      <c r="H78" s="35" t="s">
        <v>155</v>
      </c>
      <c r="I78" s="34"/>
      <c r="J78" s="35" t="s">
        <v>156</v>
      </c>
      <c r="K78" s="34"/>
      <c r="L78" s="34">
        <v>26</v>
      </c>
      <c r="M78" s="35" t="s">
        <v>157</v>
      </c>
      <c r="N78" s="34"/>
      <c r="O78" s="34"/>
    </row>
    <row r="79" spans="1:16" s="6" customFormat="1" ht="142.5">
      <c r="A79" s="31">
        <v>18</v>
      </c>
      <c r="B79" s="32" t="s">
        <v>158</v>
      </c>
      <c r="C79" s="33" t="s">
        <v>159</v>
      </c>
      <c r="D79" s="34">
        <v>321.52999999999997</v>
      </c>
      <c r="E79" s="35" t="s">
        <v>160</v>
      </c>
      <c r="F79" s="35" t="s">
        <v>161</v>
      </c>
      <c r="G79" s="34">
        <v>52</v>
      </c>
      <c r="H79" s="34">
        <v>49</v>
      </c>
      <c r="I79" s="35" t="s">
        <v>162</v>
      </c>
      <c r="J79" s="35" t="s">
        <v>139</v>
      </c>
      <c r="K79" s="35" t="s">
        <v>163</v>
      </c>
      <c r="L79" s="34">
        <v>1039</v>
      </c>
      <c r="M79" s="35" t="s">
        <v>164</v>
      </c>
      <c r="N79" s="35" t="s">
        <v>165</v>
      </c>
      <c r="O79" s="35" t="s">
        <v>166</v>
      </c>
    </row>
    <row r="80" spans="1:16" s="6" customFormat="1" ht="14.25">
      <c r="A80" s="36" t="s">
        <v>45</v>
      </c>
      <c r="B80" s="37" t="s">
        <v>167</v>
      </c>
      <c r="C80" s="38"/>
      <c r="D80" s="39">
        <v>0.89</v>
      </c>
      <c r="E80" s="40"/>
      <c r="F80" s="40"/>
      <c r="G80" s="40">
        <v>45</v>
      </c>
      <c r="H80" s="40"/>
      <c r="I80" s="40"/>
      <c r="J80" s="40"/>
      <c r="K80" s="39">
        <v>0.89</v>
      </c>
      <c r="L80" s="40">
        <v>919</v>
      </c>
      <c r="M80" s="40"/>
      <c r="N80" s="40"/>
      <c r="O80" s="40"/>
      <c r="P80" s="29"/>
    </row>
    <row r="81" spans="1:16" s="6" customFormat="1" ht="14.25">
      <c r="A81" s="36" t="s">
        <v>45</v>
      </c>
      <c r="B81" s="37" t="s">
        <v>168</v>
      </c>
      <c r="C81" s="38"/>
      <c r="D81" s="39">
        <v>0.44</v>
      </c>
      <c r="E81" s="40"/>
      <c r="F81" s="40"/>
      <c r="G81" s="40">
        <v>22</v>
      </c>
      <c r="H81" s="40"/>
      <c r="I81" s="40"/>
      <c r="J81" s="40"/>
      <c r="K81" s="39">
        <v>0.44</v>
      </c>
      <c r="L81" s="40">
        <v>455</v>
      </c>
      <c r="M81" s="40"/>
      <c r="N81" s="40"/>
      <c r="O81" s="40"/>
      <c r="P81" s="29"/>
    </row>
    <row r="82" spans="1:16" s="6" customFormat="1" ht="14.25">
      <c r="A82" s="36" t="s">
        <v>45</v>
      </c>
      <c r="B82" s="37" t="s">
        <v>48</v>
      </c>
      <c r="C82" s="38"/>
      <c r="D82" s="40"/>
      <c r="E82" s="40"/>
      <c r="F82" s="40"/>
      <c r="G82" s="40">
        <v>119</v>
      </c>
      <c r="H82" s="40"/>
      <c r="I82" s="40"/>
      <c r="J82" s="40"/>
      <c r="K82" s="40"/>
      <c r="L82" s="40">
        <v>2413</v>
      </c>
      <c r="M82" s="40"/>
      <c r="N82" s="40"/>
      <c r="O82" s="40"/>
      <c r="P82" s="29"/>
    </row>
    <row r="83" spans="1:16" s="6" customFormat="1" ht="71.25">
      <c r="A83" s="31">
        <v>19</v>
      </c>
      <c r="B83" s="32" t="s">
        <v>146</v>
      </c>
      <c r="C83" s="33" t="s">
        <v>169</v>
      </c>
      <c r="D83" s="34">
        <v>2.08</v>
      </c>
      <c r="E83" s="35" t="s">
        <v>148</v>
      </c>
      <c r="F83" s="34"/>
      <c r="G83" s="34">
        <v>287</v>
      </c>
      <c r="H83" s="35" t="s">
        <v>170</v>
      </c>
      <c r="I83" s="34"/>
      <c r="J83" s="35" t="s">
        <v>150</v>
      </c>
      <c r="K83" s="34"/>
      <c r="L83" s="34">
        <v>1778</v>
      </c>
      <c r="M83" s="35" t="s">
        <v>171</v>
      </c>
      <c r="N83" s="34"/>
      <c r="O83" s="34"/>
    </row>
    <row r="84" spans="1:16" s="6" customFormat="1" ht="71.25">
      <c r="A84" s="31">
        <v>20</v>
      </c>
      <c r="B84" s="32" t="s">
        <v>152</v>
      </c>
      <c r="C84" s="41">
        <v>3.2</v>
      </c>
      <c r="D84" s="34">
        <v>21.77</v>
      </c>
      <c r="E84" s="35" t="s">
        <v>154</v>
      </c>
      <c r="F84" s="34"/>
      <c r="G84" s="34">
        <v>70</v>
      </c>
      <c r="H84" s="35" t="s">
        <v>172</v>
      </c>
      <c r="I84" s="34"/>
      <c r="J84" s="35" t="s">
        <v>156</v>
      </c>
      <c r="K84" s="34"/>
      <c r="L84" s="34">
        <v>171</v>
      </c>
      <c r="M84" s="35" t="s">
        <v>173</v>
      </c>
      <c r="N84" s="34"/>
      <c r="O84" s="34"/>
    </row>
    <row r="85" spans="1:16" s="6" customFormat="1" ht="142.5">
      <c r="A85" s="31">
        <v>21</v>
      </c>
      <c r="B85" s="32" t="s">
        <v>174</v>
      </c>
      <c r="C85" s="33" t="s">
        <v>175</v>
      </c>
      <c r="D85" s="34">
        <v>374.69</v>
      </c>
      <c r="E85" s="35" t="s">
        <v>176</v>
      </c>
      <c r="F85" s="35" t="s">
        <v>177</v>
      </c>
      <c r="G85" s="34">
        <v>13</v>
      </c>
      <c r="H85" s="34">
        <v>12</v>
      </c>
      <c r="I85" s="34">
        <v>1</v>
      </c>
      <c r="J85" s="35" t="s">
        <v>178</v>
      </c>
      <c r="K85" s="35" t="s">
        <v>179</v>
      </c>
      <c r="L85" s="34">
        <v>263</v>
      </c>
      <c r="M85" s="34">
        <v>254</v>
      </c>
      <c r="N85" s="35" t="s">
        <v>180</v>
      </c>
      <c r="O85" s="35" t="s">
        <v>181</v>
      </c>
    </row>
    <row r="86" spans="1:16" s="6" customFormat="1" ht="14.25">
      <c r="A86" s="36" t="s">
        <v>45</v>
      </c>
      <c r="B86" s="37" t="s">
        <v>182</v>
      </c>
      <c r="C86" s="38"/>
      <c r="D86" s="39">
        <v>0.89</v>
      </c>
      <c r="E86" s="40"/>
      <c r="F86" s="40"/>
      <c r="G86" s="40">
        <v>11</v>
      </c>
      <c r="H86" s="40"/>
      <c r="I86" s="40"/>
      <c r="J86" s="40"/>
      <c r="K86" s="39">
        <v>0.89</v>
      </c>
      <c r="L86" s="40">
        <v>233</v>
      </c>
      <c r="M86" s="40"/>
      <c r="N86" s="40"/>
      <c r="O86" s="40"/>
      <c r="P86" s="29"/>
    </row>
    <row r="87" spans="1:16" s="6" customFormat="1" ht="14.25">
      <c r="A87" s="36" t="s">
        <v>45</v>
      </c>
      <c r="B87" s="37" t="s">
        <v>183</v>
      </c>
      <c r="C87" s="38"/>
      <c r="D87" s="39">
        <v>0.44</v>
      </c>
      <c r="E87" s="40"/>
      <c r="F87" s="40"/>
      <c r="G87" s="40">
        <v>5</v>
      </c>
      <c r="H87" s="40"/>
      <c r="I87" s="40"/>
      <c r="J87" s="40"/>
      <c r="K87" s="39">
        <v>0.44</v>
      </c>
      <c r="L87" s="40">
        <v>115</v>
      </c>
      <c r="M87" s="40"/>
      <c r="N87" s="40"/>
      <c r="O87" s="40"/>
      <c r="P87" s="29"/>
    </row>
    <row r="88" spans="1:16" s="6" customFormat="1" ht="14.25">
      <c r="A88" s="36" t="s">
        <v>45</v>
      </c>
      <c r="B88" s="37" t="s">
        <v>48</v>
      </c>
      <c r="C88" s="38"/>
      <c r="D88" s="40"/>
      <c r="E88" s="40"/>
      <c r="F88" s="40"/>
      <c r="G88" s="40">
        <v>29</v>
      </c>
      <c r="H88" s="40"/>
      <c r="I88" s="40"/>
      <c r="J88" s="40"/>
      <c r="K88" s="40"/>
      <c r="L88" s="40">
        <v>611</v>
      </c>
      <c r="M88" s="40"/>
      <c r="N88" s="40"/>
      <c r="O88" s="40"/>
      <c r="P88" s="29"/>
    </row>
    <row r="89" spans="1:16" s="6" customFormat="1" ht="71.25">
      <c r="A89" s="31">
        <v>22</v>
      </c>
      <c r="B89" s="32" t="s">
        <v>146</v>
      </c>
      <c r="C89" s="33" t="s">
        <v>184</v>
      </c>
      <c r="D89" s="34">
        <v>2.08</v>
      </c>
      <c r="E89" s="35" t="s">
        <v>148</v>
      </c>
      <c r="F89" s="34"/>
      <c r="G89" s="34">
        <v>66</v>
      </c>
      <c r="H89" s="35" t="s">
        <v>185</v>
      </c>
      <c r="I89" s="34"/>
      <c r="J89" s="35" t="s">
        <v>150</v>
      </c>
      <c r="K89" s="34"/>
      <c r="L89" s="34">
        <v>409</v>
      </c>
      <c r="M89" s="35" t="s">
        <v>186</v>
      </c>
      <c r="N89" s="34"/>
      <c r="O89" s="34"/>
    </row>
    <row r="90" spans="1:16" s="6" customFormat="1" ht="71.25">
      <c r="A90" s="31">
        <v>23</v>
      </c>
      <c r="B90" s="32" t="s">
        <v>152</v>
      </c>
      <c r="C90" s="33" t="s">
        <v>187</v>
      </c>
      <c r="D90" s="34">
        <v>21.77</v>
      </c>
      <c r="E90" s="35" t="s">
        <v>154</v>
      </c>
      <c r="F90" s="34"/>
      <c r="G90" s="34">
        <v>15</v>
      </c>
      <c r="H90" s="35" t="s">
        <v>188</v>
      </c>
      <c r="I90" s="34"/>
      <c r="J90" s="35" t="s">
        <v>156</v>
      </c>
      <c r="K90" s="34"/>
      <c r="L90" s="34">
        <v>37</v>
      </c>
      <c r="M90" s="35" t="s">
        <v>189</v>
      </c>
      <c r="N90" s="34"/>
      <c r="O90" s="34"/>
    </row>
    <row r="91" spans="1:16" s="6" customFormat="1" ht="156.75">
      <c r="A91" s="31">
        <v>24</v>
      </c>
      <c r="B91" s="32" t="s">
        <v>190</v>
      </c>
      <c r="C91" s="41">
        <v>0.18523000000000001</v>
      </c>
      <c r="D91" s="34">
        <v>524.6</v>
      </c>
      <c r="E91" s="35" t="s">
        <v>191</v>
      </c>
      <c r="F91" s="35" t="s">
        <v>192</v>
      </c>
      <c r="G91" s="34">
        <v>97</v>
      </c>
      <c r="H91" s="35" t="s">
        <v>193</v>
      </c>
      <c r="I91" s="34">
        <v>1</v>
      </c>
      <c r="J91" s="35" t="s">
        <v>194</v>
      </c>
      <c r="K91" s="35" t="s">
        <v>195</v>
      </c>
      <c r="L91" s="34">
        <v>835</v>
      </c>
      <c r="M91" s="35" t="s">
        <v>196</v>
      </c>
      <c r="N91" s="35" t="s">
        <v>197</v>
      </c>
      <c r="O91" s="35" t="s">
        <v>198</v>
      </c>
    </row>
    <row r="92" spans="1:16" s="6" customFormat="1" ht="14.25">
      <c r="A92" s="36" t="s">
        <v>45</v>
      </c>
      <c r="B92" s="37" t="s">
        <v>199</v>
      </c>
      <c r="C92" s="38"/>
      <c r="D92" s="40" t="s">
        <v>91</v>
      </c>
      <c r="E92" s="40"/>
      <c r="F92" s="40"/>
      <c r="G92" s="40">
        <v>20</v>
      </c>
      <c r="H92" s="40"/>
      <c r="I92" s="40"/>
      <c r="J92" s="40"/>
      <c r="K92" s="40" t="s">
        <v>91</v>
      </c>
      <c r="L92" s="40">
        <v>409</v>
      </c>
      <c r="M92" s="40"/>
      <c r="N92" s="40"/>
      <c r="O92" s="40"/>
      <c r="P92" s="29"/>
    </row>
    <row r="93" spans="1:16" s="6" customFormat="1" ht="14.25">
      <c r="A93" s="36" t="s">
        <v>45</v>
      </c>
      <c r="B93" s="37" t="s">
        <v>200</v>
      </c>
      <c r="C93" s="38"/>
      <c r="D93" s="40" t="s">
        <v>93</v>
      </c>
      <c r="E93" s="40"/>
      <c r="F93" s="40"/>
      <c r="G93" s="40">
        <v>9</v>
      </c>
      <c r="H93" s="40"/>
      <c r="I93" s="40"/>
      <c r="J93" s="40"/>
      <c r="K93" s="40" t="s">
        <v>93</v>
      </c>
      <c r="L93" s="40">
        <v>189</v>
      </c>
      <c r="M93" s="40"/>
      <c r="N93" s="40"/>
      <c r="O93" s="40"/>
      <c r="P93" s="29"/>
    </row>
    <row r="94" spans="1:16" s="6" customFormat="1" ht="14.25">
      <c r="A94" s="36" t="s">
        <v>45</v>
      </c>
      <c r="B94" s="37" t="s">
        <v>48</v>
      </c>
      <c r="C94" s="38"/>
      <c r="D94" s="40"/>
      <c r="E94" s="40"/>
      <c r="F94" s="40"/>
      <c r="G94" s="40">
        <v>126</v>
      </c>
      <c r="H94" s="40"/>
      <c r="I94" s="40"/>
      <c r="J94" s="40"/>
      <c r="K94" s="40"/>
      <c r="L94" s="40">
        <v>1433</v>
      </c>
      <c r="M94" s="40"/>
      <c r="N94" s="40"/>
      <c r="O94" s="40"/>
      <c r="P94" s="29"/>
    </row>
    <row r="95" spans="1:16" s="6" customFormat="1" ht="156.75">
      <c r="A95" s="31">
        <v>25</v>
      </c>
      <c r="B95" s="32" t="s">
        <v>201</v>
      </c>
      <c r="C95" s="41">
        <v>3.5000000000000003E-2</v>
      </c>
      <c r="D95" s="34">
        <v>578.95000000000005</v>
      </c>
      <c r="E95" s="35" t="s">
        <v>202</v>
      </c>
      <c r="F95" s="35" t="s">
        <v>203</v>
      </c>
      <c r="G95" s="34">
        <v>20</v>
      </c>
      <c r="H95" s="35" t="s">
        <v>204</v>
      </c>
      <c r="I95" s="34"/>
      <c r="J95" s="35" t="s">
        <v>205</v>
      </c>
      <c r="K95" s="35" t="s">
        <v>206</v>
      </c>
      <c r="L95" s="34">
        <v>195</v>
      </c>
      <c r="M95" s="35" t="s">
        <v>207</v>
      </c>
      <c r="N95" s="35" t="s">
        <v>84</v>
      </c>
      <c r="O95" s="34">
        <v>0.6</v>
      </c>
    </row>
    <row r="96" spans="1:16" s="6" customFormat="1" ht="14.25">
      <c r="A96" s="36" t="s">
        <v>45</v>
      </c>
      <c r="B96" s="37" t="s">
        <v>208</v>
      </c>
      <c r="C96" s="38"/>
      <c r="D96" s="40" t="s">
        <v>91</v>
      </c>
      <c r="E96" s="40"/>
      <c r="F96" s="40"/>
      <c r="G96" s="40">
        <v>5</v>
      </c>
      <c r="H96" s="40"/>
      <c r="I96" s="40"/>
      <c r="J96" s="40"/>
      <c r="K96" s="40" t="s">
        <v>91</v>
      </c>
      <c r="L96" s="40">
        <v>106</v>
      </c>
      <c r="M96" s="40"/>
      <c r="N96" s="40"/>
      <c r="O96" s="40"/>
      <c r="P96" s="29"/>
    </row>
    <row r="97" spans="1:16" s="6" customFormat="1" ht="14.25">
      <c r="A97" s="36" t="s">
        <v>45</v>
      </c>
      <c r="B97" s="37" t="s">
        <v>209</v>
      </c>
      <c r="C97" s="38"/>
      <c r="D97" s="40" t="s">
        <v>93</v>
      </c>
      <c r="E97" s="40"/>
      <c r="F97" s="40"/>
      <c r="G97" s="40">
        <v>2</v>
      </c>
      <c r="H97" s="40"/>
      <c r="I97" s="40"/>
      <c r="J97" s="40"/>
      <c r="K97" s="40" t="s">
        <v>93</v>
      </c>
      <c r="L97" s="40">
        <v>49</v>
      </c>
      <c r="M97" s="40"/>
      <c r="N97" s="40"/>
      <c r="O97" s="40"/>
      <c r="P97" s="29"/>
    </row>
    <row r="98" spans="1:16" s="6" customFormat="1" ht="14.25">
      <c r="A98" s="36" t="s">
        <v>45</v>
      </c>
      <c r="B98" s="37" t="s">
        <v>48</v>
      </c>
      <c r="C98" s="38"/>
      <c r="D98" s="40"/>
      <c r="E98" s="40"/>
      <c r="F98" s="40"/>
      <c r="G98" s="40">
        <v>27</v>
      </c>
      <c r="H98" s="40"/>
      <c r="I98" s="40"/>
      <c r="J98" s="40"/>
      <c r="K98" s="40"/>
      <c r="L98" s="40">
        <v>350</v>
      </c>
      <c r="M98" s="40"/>
      <c r="N98" s="40"/>
      <c r="O98" s="40"/>
      <c r="P98" s="29"/>
    </row>
    <row r="99" spans="1:16" s="6" customFormat="1" ht="156.75">
      <c r="A99" s="31">
        <v>26</v>
      </c>
      <c r="B99" s="32" t="s">
        <v>210</v>
      </c>
      <c r="C99" s="33" t="s">
        <v>211</v>
      </c>
      <c r="D99" s="34">
        <v>460.35</v>
      </c>
      <c r="E99" s="35" t="s">
        <v>212</v>
      </c>
      <c r="F99" s="35" t="s">
        <v>213</v>
      </c>
      <c r="G99" s="34">
        <v>85</v>
      </c>
      <c r="H99" s="35" t="s">
        <v>214</v>
      </c>
      <c r="I99" s="34">
        <v>2</v>
      </c>
      <c r="J99" s="35" t="s">
        <v>215</v>
      </c>
      <c r="K99" s="35" t="s">
        <v>216</v>
      </c>
      <c r="L99" s="34">
        <v>1381</v>
      </c>
      <c r="M99" s="35" t="s">
        <v>217</v>
      </c>
      <c r="N99" s="35" t="s">
        <v>218</v>
      </c>
      <c r="O99" s="35" t="s">
        <v>219</v>
      </c>
    </row>
    <row r="100" spans="1:16" s="6" customFormat="1" ht="14.25">
      <c r="A100" s="36" t="s">
        <v>45</v>
      </c>
      <c r="B100" s="37" t="s">
        <v>220</v>
      </c>
      <c r="C100" s="38"/>
      <c r="D100" s="40" t="s">
        <v>91</v>
      </c>
      <c r="E100" s="40"/>
      <c r="F100" s="40"/>
      <c r="G100" s="40">
        <v>56</v>
      </c>
      <c r="H100" s="40"/>
      <c r="I100" s="40"/>
      <c r="J100" s="40"/>
      <c r="K100" s="40" t="s">
        <v>91</v>
      </c>
      <c r="L100" s="40">
        <v>1142</v>
      </c>
      <c r="M100" s="40"/>
      <c r="N100" s="40"/>
      <c r="O100" s="40"/>
      <c r="P100" s="29"/>
    </row>
    <row r="101" spans="1:16" s="6" customFormat="1" ht="14.25">
      <c r="A101" s="36" t="s">
        <v>45</v>
      </c>
      <c r="B101" s="37" t="s">
        <v>221</v>
      </c>
      <c r="C101" s="38"/>
      <c r="D101" s="40" t="s">
        <v>93</v>
      </c>
      <c r="E101" s="40"/>
      <c r="F101" s="40"/>
      <c r="G101" s="40">
        <v>26</v>
      </c>
      <c r="H101" s="40"/>
      <c r="I101" s="40"/>
      <c r="J101" s="40"/>
      <c r="K101" s="40" t="s">
        <v>93</v>
      </c>
      <c r="L101" s="40">
        <v>529</v>
      </c>
      <c r="M101" s="40"/>
      <c r="N101" s="40"/>
      <c r="O101" s="40"/>
      <c r="P101" s="29"/>
    </row>
    <row r="102" spans="1:16" s="6" customFormat="1" ht="14.25">
      <c r="A102" s="36" t="s">
        <v>45</v>
      </c>
      <c r="B102" s="37" t="s">
        <v>48</v>
      </c>
      <c r="C102" s="38"/>
      <c r="D102" s="40"/>
      <c r="E102" s="40"/>
      <c r="F102" s="40"/>
      <c r="G102" s="40">
        <v>167</v>
      </c>
      <c r="H102" s="40"/>
      <c r="I102" s="40"/>
      <c r="J102" s="40"/>
      <c r="K102" s="40"/>
      <c r="L102" s="40">
        <v>3052</v>
      </c>
      <c r="M102" s="40"/>
      <c r="N102" s="40"/>
      <c r="O102" s="40"/>
      <c r="P102" s="29"/>
    </row>
    <row r="103" spans="1:16" s="6" customFormat="1" ht="57">
      <c r="A103" s="31">
        <v>27</v>
      </c>
      <c r="B103" s="32" t="s">
        <v>222</v>
      </c>
      <c r="C103" s="41">
        <v>5.5999999999999999E-3</v>
      </c>
      <c r="D103" s="34">
        <v>10810</v>
      </c>
      <c r="E103" s="35" t="s">
        <v>223</v>
      </c>
      <c r="F103" s="34"/>
      <c r="G103" s="34">
        <v>61</v>
      </c>
      <c r="H103" s="35" t="s">
        <v>224</v>
      </c>
      <c r="I103" s="34"/>
      <c r="J103" s="35" t="s">
        <v>225</v>
      </c>
      <c r="K103" s="34"/>
      <c r="L103" s="34">
        <v>568</v>
      </c>
      <c r="M103" s="35" t="s">
        <v>226</v>
      </c>
      <c r="N103" s="34"/>
      <c r="O103" s="34"/>
    </row>
    <row r="104" spans="1:16" s="6" customFormat="1" ht="71.25">
      <c r="A104" s="31">
        <v>28</v>
      </c>
      <c r="B104" s="32" t="s">
        <v>152</v>
      </c>
      <c r="C104" s="33" t="s">
        <v>227</v>
      </c>
      <c r="D104" s="34">
        <v>21.77</v>
      </c>
      <c r="E104" s="35" t="s">
        <v>154</v>
      </c>
      <c r="F104" s="34"/>
      <c r="G104" s="34">
        <v>81</v>
      </c>
      <c r="H104" s="35" t="s">
        <v>228</v>
      </c>
      <c r="I104" s="34"/>
      <c r="J104" s="35" t="s">
        <v>156</v>
      </c>
      <c r="K104" s="34"/>
      <c r="L104" s="34">
        <v>197</v>
      </c>
      <c r="M104" s="35" t="s">
        <v>229</v>
      </c>
      <c r="N104" s="34"/>
      <c r="O104" s="34"/>
    </row>
    <row r="105" spans="1:16" s="6" customFormat="1" ht="156.75">
      <c r="A105" s="31">
        <v>29</v>
      </c>
      <c r="B105" s="32" t="s">
        <v>230</v>
      </c>
      <c r="C105" s="41">
        <v>3.5000000000000003E-2</v>
      </c>
      <c r="D105" s="34">
        <v>539.91</v>
      </c>
      <c r="E105" s="35" t="s">
        <v>231</v>
      </c>
      <c r="F105" s="35" t="s">
        <v>213</v>
      </c>
      <c r="G105" s="34">
        <v>19</v>
      </c>
      <c r="H105" s="35" t="s">
        <v>232</v>
      </c>
      <c r="I105" s="34"/>
      <c r="J105" s="35" t="s">
        <v>233</v>
      </c>
      <c r="K105" s="35" t="s">
        <v>216</v>
      </c>
      <c r="L105" s="34">
        <v>315</v>
      </c>
      <c r="M105" s="35" t="s">
        <v>234</v>
      </c>
      <c r="N105" s="35" t="s">
        <v>235</v>
      </c>
      <c r="O105" s="34">
        <v>1.61</v>
      </c>
    </row>
    <row r="106" spans="1:16" s="6" customFormat="1" ht="14.25">
      <c r="A106" s="36" t="s">
        <v>45</v>
      </c>
      <c r="B106" s="37" t="s">
        <v>236</v>
      </c>
      <c r="C106" s="38"/>
      <c r="D106" s="40" t="s">
        <v>91</v>
      </c>
      <c r="E106" s="40"/>
      <c r="F106" s="40"/>
      <c r="G106" s="40">
        <v>13</v>
      </c>
      <c r="H106" s="40"/>
      <c r="I106" s="40"/>
      <c r="J106" s="40"/>
      <c r="K106" s="40" t="s">
        <v>91</v>
      </c>
      <c r="L106" s="40">
        <v>264</v>
      </c>
      <c r="M106" s="40"/>
      <c r="N106" s="40"/>
      <c r="O106" s="40"/>
      <c r="P106" s="29"/>
    </row>
    <row r="107" spans="1:16" s="6" customFormat="1" ht="14.25">
      <c r="A107" s="36" t="s">
        <v>45</v>
      </c>
      <c r="B107" s="37" t="s">
        <v>237</v>
      </c>
      <c r="C107" s="38"/>
      <c r="D107" s="40" t="s">
        <v>93</v>
      </c>
      <c r="E107" s="40"/>
      <c r="F107" s="40"/>
      <c r="G107" s="40">
        <v>6</v>
      </c>
      <c r="H107" s="40"/>
      <c r="I107" s="40"/>
      <c r="J107" s="40"/>
      <c r="K107" s="40" t="s">
        <v>93</v>
      </c>
      <c r="L107" s="40">
        <v>122</v>
      </c>
      <c r="M107" s="40"/>
      <c r="N107" s="40"/>
      <c r="O107" s="40"/>
      <c r="P107" s="29"/>
    </row>
    <row r="108" spans="1:16" s="6" customFormat="1" ht="14.25">
      <c r="A108" s="36" t="s">
        <v>45</v>
      </c>
      <c r="B108" s="37" t="s">
        <v>48</v>
      </c>
      <c r="C108" s="38"/>
      <c r="D108" s="40"/>
      <c r="E108" s="40"/>
      <c r="F108" s="40"/>
      <c r="G108" s="40">
        <v>38</v>
      </c>
      <c r="H108" s="40"/>
      <c r="I108" s="40"/>
      <c r="J108" s="40"/>
      <c r="K108" s="40"/>
      <c r="L108" s="40">
        <v>701</v>
      </c>
      <c r="M108" s="40"/>
      <c r="N108" s="40"/>
      <c r="O108" s="40"/>
      <c r="P108" s="29"/>
    </row>
    <row r="109" spans="1:16" s="6" customFormat="1" ht="57">
      <c r="A109" s="31">
        <v>30</v>
      </c>
      <c r="B109" s="32" t="s">
        <v>222</v>
      </c>
      <c r="C109" s="41">
        <v>1.1999999999999999E-3</v>
      </c>
      <c r="D109" s="34">
        <v>10810</v>
      </c>
      <c r="E109" s="35" t="s">
        <v>223</v>
      </c>
      <c r="F109" s="34"/>
      <c r="G109" s="34">
        <v>13</v>
      </c>
      <c r="H109" s="35" t="s">
        <v>238</v>
      </c>
      <c r="I109" s="34"/>
      <c r="J109" s="35" t="s">
        <v>225</v>
      </c>
      <c r="K109" s="34"/>
      <c r="L109" s="34">
        <v>122</v>
      </c>
      <c r="M109" s="35" t="s">
        <v>239</v>
      </c>
      <c r="N109" s="34"/>
      <c r="O109" s="34"/>
    </row>
    <row r="110" spans="1:16" s="6" customFormat="1" ht="71.25">
      <c r="A110" s="31">
        <v>31</v>
      </c>
      <c r="B110" s="32" t="s">
        <v>152</v>
      </c>
      <c r="C110" s="33" t="s">
        <v>240</v>
      </c>
      <c r="D110" s="34">
        <v>21.77</v>
      </c>
      <c r="E110" s="35" t="s">
        <v>154</v>
      </c>
      <c r="F110" s="34"/>
      <c r="G110" s="34">
        <v>17</v>
      </c>
      <c r="H110" s="35" t="s">
        <v>241</v>
      </c>
      <c r="I110" s="34"/>
      <c r="J110" s="35" t="s">
        <v>156</v>
      </c>
      <c r="K110" s="34"/>
      <c r="L110" s="34">
        <v>43</v>
      </c>
      <c r="M110" s="35" t="s">
        <v>242</v>
      </c>
      <c r="N110" s="34"/>
      <c r="O110" s="34"/>
    </row>
    <row r="111" spans="1:16" s="6" customFormat="1" ht="19.899999999999999" customHeight="1">
      <c r="A111" s="55" t="s">
        <v>243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1:16" s="6" customFormat="1" ht="85.5">
      <c r="A112" s="31">
        <v>32</v>
      </c>
      <c r="B112" s="32" t="s">
        <v>49</v>
      </c>
      <c r="C112" s="33" t="s">
        <v>50</v>
      </c>
      <c r="D112" s="34">
        <v>1643.9</v>
      </c>
      <c r="E112" s="34">
        <v>1437.99</v>
      </c>
      <c r="F112" s="34">
        <v>205.91</v>
      </c>
      <c r="G112" s="34">
        <v>16</v>
      </c>
      <c r="H112" s="34">
        <v>14</v>
      </c>
      <c r="I112" s="34">
        <v>2</v>
      </c>
      <c r="J112" s="35" t="s">
        <v>51</v>
      </c>
      <c r="K112" s="35" t="s">
        <v>52</v>
      </c>
      <c r="L112" s="34">
        <v>286</v>
      </c>
      <c r="M112" s="34">
        <v>277</v>
      </c>
      <c r="N112" s="34">
        <v>9</v>
      </c>
      <c r="O112" s="34">
        <v>1.79</v>
      </c>
    </row>
    <row r="113" spans="1:16" s="6" customFormat="1" ht="14.25">
      <c r="A113" s="36" t="s">
        <v>45</v>
      </c>
      <c r="B113" s="37" t="s">
        <v>53</v>
      </c>
      <c r="C113" s="38"/>
      <c r="D113" s="39">
        <v>0.9</v>
      </c>
      <c r="E113" s="40"/>
      <c r="F113" s="40"/>
      <c r="G113" s="40">
        <v>13</v>
      </c>
      <c r="H113" s="40"/>
      <c r="I113" s="40"/>
      <c r="J113" s="40"/>
      <c r="K113" s="39">
        <v>0.9</v>
      </c>
      <c r="L113" s="40">
        <v>249</v>
      </c>
      <c r="M113" s="40"/>
      <c r="N113" s="40"/>
      <c r="O113" s="40"/>
      <c r="P113" s="29"/>
    </row>
    <row r="114" spans="1:16" s="6" customFormat="1" ht="14.25">
      <c r="A114" s="36" t="s">
        <v>45</v>
      </c>
      <c r="B114" s="37" t="s">
        <v>54</v>
      </c>
      <c r="C114" s="38"/>
      <c r="D114" s="39">
        <v>0.47</v>
      </c>
      <c r="E114" s="40"/>
      <c r="F114" s="40"/>
      <c r="G114" s="40">
        <v>7</v>
      </c>
      <c r="H114" s="40"/>
      <c r="I114" s="40"/>
      <c r="J114" s="40"/>
      <c r="K114" s="39">
        <v>0.47</v>
      </c>
      <c r="L114" s="40">
        <v>130</v>
      </c>
      <c r="M114" s="40"/>
      <c r="N114" s="40"/>
      <c r="O114" s="40"/>
      <c r="P114" s="29"/>
    </row>
    <row r="115" spans="1:16" s="6" customFormat="1" ht="14.25">
      <c r="A115" s="36" t="s">
        <v>45</v>
      </c>
      <c r="B115" s="37" t="s">
        <v>48</v>
      </c>
      <c r="C115" s="38"/>
      <c r="D115" s="40"/>
      <c r="E115" s="40"/>
      <c r="F115" s="40"/>
      <c r="G115" s="40">
        <v>36</v>
      </c>
      <c r="H115" s="40"/>
      <c r="I115" s="40"/>
      <c r="J115" s="40"/>
      <c r="K115" s="40"/>
      <c r="L115" s="40">
        <v>665</v>
      </c>
      <c r="M115" s="40"/>
      <c r="N115" s="40"/>
      <c r="O115" s="40"/>
      <c r="P115" s="29"/>
    </row>
    <row r="116" spans="1:16" s="6" customFormat="1" ht="57">
      <c r="A116" s="31">
        <v>33</v>
      </c>
      <c r="B116" s="32" t="s">
        <v>55</v>
      </c>
      <c r="C116" s="33" t="s">
        <v>244</v>
      </c>
      <c r="D116" s="34">
        <v>288.06</v>
      </c>
      <c r="E116" s="34">
        <v>288.06</v>
      </c>
      <c r="F116" s="34"/>
      <c r="G116" s="34">
        <v>5</v>
      </c>
      <c r="H116" s="34">
        <v>5</v>
      </c>
      <c r="I116" s="34"/>
      <c r="J116" s="35" t="s">
        <v>51</v>
      </c>
      <c r="K116" s="35" t="s">
        <v>57</v>
      </c>
      <c r="L116" s="34">
        <v>105</v>
      </c>
      <c r="M116" s="34">
        <v>105</v>
      </c>
      <c r="N116" s="34"/>
      <c r="O116" s="34">
        <v>0.69</v>
      </c>
    </row>
    <row r="117" spans="1:16" s="6" customFormat="1" ht="14.25">
      <c r="A117" s="36" t="s">
        <v>45</v>
      </c>
      <c r="B117" s="37" t="s">
        <v>245</v>
      </c>
      <c r="C117" s="38"/>
      <c r="D117" s="39">
        <v>0.9</v>
      </c>
      <c r="E117" s="40"/>
      <c r="F117" s="40"/>
      <c r="G117" s="40">
        <v>5</v>
      </c>
      <c r="H117" s="40"/>
      <c r="I117" s="40"/>
      <c r="J117" s="40"/>
      <c r="K117" s="39">
        <v>0.9</v>
      </c>
      <c r="L117" s="40">
        <v>95</v>
      </c>
      <c r="M117" s="40"/>
      <c r="N117" s="40"/>
      <c r="O117" s="40"/>
      <c r="P117" s="29"/>
    </row>
    <row r="118" spans="1:16" s="6" customFormat="1" ht="14.25">
      <c r="A118" s="36" t="s">
        <v>45</v>
      </c>
      <c r="B118" s="37" t="s">
        <v>246</v>
      </c>
      <c r="C118" s="38"/>
      <c r="D118" s="39">
        <v>0.47</v>
      </c>
      <c r="E118" s="40"/>
      <c r="F118" s="40"/>
      <c r="G118" s="40">
        <v>2</v>
      </c>
      <c r="H118" s="40"/>
      <c r="I118" s="40"/>
      <c r="J118" s="40"/>
      <c r="K118" s="39">
        <v>0.47</v>
      </c>
      <c r="L118" s="40">
        <v>49</v>
      </c>
      <c r="M118" s="40"/>
      <c r="N118" s="40"/>
      <c r="O118" s="40"/>
      <c r="P118" s="29"/>
    </row>
    <row r="119" spans="1:16" s="6" customFormat="1" ht="14.25">
      <c r="A119" s="36" t="s">
        <v>45</v>
      </c>
      <c r="B119" s="37" t="s">
        <v>48</v>
      </c>
      <c r="C119" s="38"/>
      <c r="D119" s="40"/>
      <c r="E119" s="40"/>
      <c r="F119" s="40"/>
      <c r="G119" s="40">
        <v>12</v>
      </c>
      <c r="H119" s="40"/>
      <c r="I119" s="40"/>
      <c r="J119" s="40"/>
      <c r="K119" s="40"/>
      <c r="L119" s="40">
        <v>249</v>
      </c>
      <c r="M119" s="40"/>
      <c r="N119" s="40"/>
      <c r="O119" s="40"/>
      <c r="P119" s="29"/>
    </row>
    <row r="120" spans="1:16" s="6" customFormat="1" ht="156.75">
      <c r="A120" s="31">
        <v>34</v>
      </c>
      <c r="B120" s="32" t="s">
        <v>247</v>
      </c>
      <c r="C120" s="33" t="s">
        <v>248</v>
      </c>
      <c r="D120" s="34">
        <v>5027.59</v>
      </c>
      <c r="E120" s="35" t="s">
        <v>249</v>
      </c>
      <c r="F120" s="35" t="s">
        <v>250</v>
      </c>
      <c r="G120" s="34">
        <v>96</v>
      </c>
      <c r="H120" s="35" t="s">
        <v>251</v>
      </c>
      <c r="I120" s="35" t="s">
        <v>252</v>
      </c>
      <c r="J120" s="35" t="s">
        <v>253</v>
      </c>
      <c r="K120" s="35" t="s">
        <v>254</v>
      </c>
      <c r="L120" s="34">
        <v>1186</v>
      </c>
      <c r="M120" s="35" t="s">
        <v>255</v>
      </c>
      <c r="N120" s="35" t="s">
        <v>256</v>
      </c>
      <c r="O120" s="35" t="s">
        <v>257</v>
      </c>
    </row>
    <row r="121" spans="1:16" s="6" customFormat="1" ht="14.25">
      <c r="A121" s="36" t="s">
        <v>45</v>
      </c>
      <c r="B121" s="37" t="s">
        <v>258</v>
      </c>
      <c r="C121" s="38"/>
      <c r="D121" s="40" t="s">
        <v>259</v>
      </c>
      <c r="E121" s="40"/>
      <c r="F121" s="40"/>
      <c r="G121" s="40">
        <v>30</v>
      </c>
      <c r="H121" s="40"/>
      <c r="I121" s="40"/>
      <c r="J121" s="40"/>
      <c r="K121" s="40" t="s">
        <v>259</v>
      </c>
      <c r="L121" s="40">
        <v>622</v>
      </c>
      <c r="M121" s="40"/>
      <c r="N121" s="40"/>
      <c r="O121" s="40"/>
      <c r="P121" s="29"/>
    </row>
    <row r="122" spans="1:16" s="6" customFormat="1" ht="14.25">
      <c r="A122" s="36" t="s">
        <v>45</v>
      </c>
      <c r="B122" s="37" t="s">
        <v>260</v>
      </c>
      <c r="C122" s="38"/>
      <c r="D122" s="40" t="s">
        <v>261</v>
      </c>
      <c r="E122" s="40"/>
      <c r="F122" s="40"/>
      <c r="G122" s="40">
        <v>14</v>
      </c>
      <c r="H122" s="40"/>
      <c r="I122" s="40"/>
      <c r="J122" s="40"/>
      <c r="K122" s="40" t="s">
        <v>261</v>
      </c>
      <c r="L122" s="40">
        <v>299</v>
      </c>
      <c r="M122" s="40"/>
      <c r="N122" s="40"/>
      <c r="O122" s="40"/>
      <c r="P122" s="29"/>
    </row>
    <row r="123" spans="1:16" s="6" customFormat="1" ht="14.25">
      <c r="A123" s="36" t="s">
        <v>45</v>
      </c>
      <c r="B123" s="37" t="s">
        <v>48</v>
      </c>
      <c r="C123" s="38"/>
      <c r="D123" s="40"/>
      <c r="E123" s="40"/>
      <c r="F123" s="40"/>
      <c r="G123" s="40">
        <v>140</v>
      </c>
      <c r="H123" s="40"/>
      <c r="I123" s="40"/>
      <c r="J123" s="40"/>
      <c r="K123" s="40"/>
      <c r="L123" s="40">
        <v>2107</v>
      </c>
      <c r="M123" s="40"/>
      <c r="N123" s="40"/>
      <c r="O123" s="40"/>
      <c r="P123" s="29"/>
    </row>
    <row r="124" spans="1:16" s="6" customFormat="1" ht="85.5">
      <c r="A124" s="42">
        <v>35</v>
      </c>
      <c r="B124" s="43" t="s">
        <v>262</v>
      </c>
      <c r="C124" s="44">
        <v>1.9</v>
      </c>
      <c r="D124" s="45">
        <v>2379.86</v>
      </c>
      <c r="E124" s="46" t="s">
        <v>263</v>
      </c>
      <c r="F124" s="45"/>
      <c r="G124" s="45">
        <v>4522</v>
      </c>
      <c r="H124" s="46" t="s">
        <v>264</v>
      </c>
      <c r="I124" s="45"/>
      <c r="J124" s="46" t="s">
        <v>265</v>
      </c>
      <c r="K124" s="45"/>
      <c r="L124" s="45">
        <v>28035</v>
      </c>
      <c r="M124" s="46" t="s">
        <v>266</v>
      </c>
      <c r="N124" s="45"/>
      <c r="O124" s="45"/>
    </row>
    <row r="125" spans="1:16" s="6" customFormat="1" ht="28.5">
      <c r="A125" s="49" t="s">
        <v>267</v>
      </c>
      <c r="B125" s="50"/>
      <c r="C125" s="50"/>
      <c r="D125" s="50"/>
      <c r="E125" s="50"/>
      <c r="F125" s="50"/>
      <c r="G125" s="47">
        <v>22512</v>
      </c>
      <c r="H125" s="47" t="s">
        <v>268</v>
      </c>
      <c r="I125" s="47" t="s">
        <v>269</v>
      </c>
      <c r="J125" s="47"/>
      <c r="K125" s="47"/>
      <c r="L125" s="47">
        <v>148005</v>
      </c>
      <c r="M125" s="47" t="s">
        <v>270</v>
      </c>
      <c r="N125" s="47" t="s">
        <v>271</v>
      </c>
      <c r="O125" s="47" t="s">
        <v>272</v>
      </c>
    </row>
    <row r="126" spans="1:16" s="6" customFormat="1" ht="14.25">
      <c r="A126" s="49" t="s">
        <v>273</v>
      </c>
      <c r="B126" s="50"/>
      <c r="C126" s="50"/>
      <c r="D126" s="50"/>
      <c r="E126" s="50"/>
      <c r="F126" s="50"/>
      <c r="G126" s="47"/>
      <c r="H126" s="47"/>
      <c r="I126" s="47"/>
      <c r="J126" s="47"/>
      <c r="K126" s="47"/>
      <c r="L126" s="47"/>
      <c r="M126" s="47"/>
      <c r="N126" s="47"/>
      <c r="O126" s="47"/>
    </row>
    <row r="127" spans="1:16" s="6" customFormat="1" ht="14.25">
      <c r="A127" s="49" t="s">
        <v>274</v>
      </c>
      <c r="B127" s="50"/>
      <c r="C127" s="50"/>
      <c r="D127" s="50"/>
      <c r="E127" s="50"/>
      <c r="F127" s="50"/>
      <c r="G127" s="47">
        <v>611</v>
      </c>
      <c r="H127" s="47"/>
      <c r="I127" s="47"/>
      <c r="J127" s="47"/>
      <c r="K127" s="47"/>
      <c r="L127" s="47">
        <v>12499</v>
      </c>
      <c r="M127" s="47"/>
      <c r="N127" s="47"/>
      <c r="O127" s="47"/>
    </row>
    <row r="128" spans="1:16" s="6" customFormat="1" ht="14.25">
      <c r="A128" s="49" t="s">
        <v>275</v>
      </c>
      <c r="B128" s="50"/>
      <c r="C128" s="50"/>
      <c r="D128" s="50"/>
      <c r="E128" s="50"/>
      <c r="F128" s="50"/>
      <c r="G128" s="47">
        <v>21810</v>
      </c>
      <c r="H128" s="47"/>
      <c r="I128" s="47"/>
      <c r="J128" s="47"/>
      <c r="K128" s="47"/>
      <c r="L128" s="47">
        <v>135188</v>
      </c>
      <c r="M128" s="47"/>
      <c r="N128" s="47"/>
      <c r="O128" s="47"/>
    </row>
    <row r="129" spans="1:15" s="6" customFormat="1" ht="14.25">
      <c r="A129" s="49" t="s">
        <v>276</v>
      </c>
      <c r="B129" s="50"/>
      <c r="C129" s="50"/>
      <c r="D129" s="50"/>
      <c r="E129" s="50"/>
      <c r="F129" s="50"/>
      <c r="G129" s="47">
        <v>106</v>
      </c>
      <c r="H129" s="47"/>
      <c r="I129" s="47"/>
      <c r="J129" s="47"/>
      <c r="K129" s="47"/>
      <c r="L129" s="47">
        <v>648</v>
      </c>
      <c r="M129" s="47"/>
      <c r="N129" s="47"/>
      <c r="O129" s="47"/>
    </row>
    <row r="130" spans="1:15" s="6" customFormat="1" ht="15">
      <c r="A130" s="51" t="s">
        <v>277</v>
      </c>
      <c r="B130" s="52"/>
      <c r="C130" s="52"/>
      <c r="D130" s="52"/>
      <c r="E130" s="52"/>
      <c r="F130" s="52"/>
      <c r="G130" s="48">
        <v>547</v>
      </c>
      <c r="H130" s="48"/>
      <c r="I130" s="48"/>
      <c r="J130" s="48"/>
      <c r="K130" s="48"/>
      <c r="L130" s="48">
        <v>11206</v>
      </c>
      <c r="M130" s="48"/>
      <c r="N130" s="48"/>
      <c r="O130" s="48"/>
    </row>
    <row r="131" spans="1:15" s="6" customFormat="1" ht="15">
      <c r="A131" s="51" t="s">
        <v>278</v>
      </c>
      <c r="B131" s="52"/>
      <c r="C131" s="52"/>
      <c r="D131" s="52"/>
      <c r="E131" s="52"/>
      <c r="F131" s="52"/>
      <c r="G131" s="48">
        <v>283</v>
      </c>
      <c r="H131" s="48"/>
      <c r="I131" s="48"/>
      <c r="J131" s="48"/>
      <c r="K131" s="48"/>
      <c r="L131" s="48">
        <v>5806</v>
      </c>
      <c r="M131" s="48"/>
      <c r="N131" s="48"/>
      <c r="O131" s="48"/>
    </row>
    <row r="132" spans="1:15" s="6" customFormat="1" ht="15">
      <c r="A132" s="51" t="s">
        <v>279</v>
      </c>
      <c r="B132" s="52"/>
      <c r="C132" s="52"/>
      <c r="D132" s="52"/>
      <c r="E132" s="52"/>
      <c r="F132" s="52"/>
      <c r="G132" s="48"/>
      <c r="H132" s="48"/>
      <c r="I132" s="48"/>
      <c r="J132" s="48"/>
      <c r="K132" s="48"/>
      <c r="L132" s="48"/>
      <c r="M132" s="48"/>
      <c r="N132" s="48"/>
      <c r="O132" s="48"/>
    </row>
    <row r="133" spans="1:15" s="6" customFormat="1" ht="30" customHeight="1">
      <c r="A133" s="49" t="s">
        <v>280</v>
      </c>
      <c r="B133" s="50"/>
      <c r="C133" s="50"/>
      <c r="D133" s="50"/>
      <c r="E133" s="50"/>
      <c r="F133" s="50"/>
      <c r="G133" s="47">
        <v>40</v>
      </c>
      <c r="H133" s="47"/>
      <c r="I133" s="47"/>
      <c r="J133" s="47"/>
      <c r="K133" s="47"/>
      <c r="L133" s="47">
        <v>805</v>
      </c>
      <c r="M133" s="47"/>
      <c r="N133" s="47"/>
      <c r="O133" s="47" t="s">
        <v>281</v>
      </c>
    </row>
    <row r="134" spans="1:15" s="6" customFormat="1" ht="14.25">
      <c r="A134" s="49" t="s">
        <v>282</v>
      </c>
      <c r="B134" s="50"/>
      <c r="C134" s="50"/>
      <c r="D134" s="50"/>
      <c r="E134" s="50"/>
      <c r="F134" s="50"/>
      <c r="G134" s="47">
        <v>148</v>
      </c>
      <c r="H134" s="47"/>
      <c r="I134" s="47"/>
      <c r="J134" s="47"/>
      <c r="K134" s="47"/>
      <c r="L134" s="47">
        <v>2847</v>
      </c>
      <c r="M134" s="47"/>
      <c r="N134" s="47"/>
      <c r="O134" s="47">
        <v>7.72</v>
      </c>
    </row>
    <row r="135" spans="1:15" s="6" customFormat="1" ht="28.5">
      <c r="A135" s="49" t="s">
        <v>283</v>
      </c>
      <c r="B135" s="50"/>
      <c r="C135" s="50"/>
      <c r="D135" s="50"/>
      <c r="E135" s="50"/>
      <c r="F135" s="50"/>
      <c r="G135" s="47">
        <v>16088</v>
      </c>
      <c r="H135" s="47"/>
      <c r="I135" s="47"/>
      <c r="J135" s="47"/>
      <c r="K135" s="47"/>
      <c r="L135" s="47">
        <v>104792</v>
      </c>
      <c r="M135" s="47"/>
      <c r="N135" s="47"/>
      <c r="O135" s="47" t="s">
        <v>284</v>
      </c>
    </row>
    <row r="136" spans="1:15" s="6" customFormat="1" ht="28.5">
      <c r="A136" s="49" t="s">
        <v>285</v>
      </c>
      <c r="B136" s="50"/>
      <c r="C136" s="50"/>
      <c r="D136" s="50"/>
      <c r="E136" s="50"/>
      <c r="F136" s="50"/>
      <c r="G136" s="47">
        <v>1487</v>
      </c>
      <c r="H136" s="47"/>
      <c r="I136" s="47"/>
      <c r="J136" s="47"/>
      <c r="K136" s="47"/>
      <c r="L136" s="47">
        <v>17045</v>
      </c>
      <c r="M136" s="47"/>
      <c r="N136" s="47"/>
      <c r="O136" s="47" t="s">
        <v>286</v>
      </c>
    </row>
    <row r="137" spans="1:15" s="6" customFormat="1" ht="30" customHeight="1">
      <c r="A137" s="49" t="s">
        <v>287</v>
      </c>
      <c r="B137" s="50"/>
      <c r="C137" s="50"/>
      <c r="D137" s="50"/>
      <c r="E137" s="50"/>
      <c r="F137" s="50"/>
      <c r="G137" s="47">
        <v>102</v>
      </c>
      <c r="H137" s="47"/>
      <c r="I137" s="47"/>
      <c r="J137" s="47"/>
      <c r="K137" s="47"/>
      <c r="L137" s="47">
        <v>2101</v>
      </c>
      <c r="M137" s="47"/>
      <c r="N137" s="47"/>
      <c r="O137" s="47">
        <v>5.03</v>
      </c>
    </row>
    <row r="138" spans="1:15" s="6" customFormat="1" ht="14.25">
      <c r="A138" s="49" t="s">
        <v>288</v>
      </c>
      <c r="B138" s="50"/>
      <c r="C138" s="50"/>
      <c r="D138" s="50"/>
      <c r="E138" s="50"/>
      <c r="F138" s="50"/>
      <c r="G138" s="47">
        <v>16</v>
      </c>
      <c r="H138" s="47"/>
      <c r="I138" s="47"/>
      <c r="J138" s="47"/>
      <c r="K138" s="47"/>
      <c r="L138" s="47">
        <v>358</v>
      </c>
      <c r="M138" s="47"/>
      <c r="N138" s="47"/>
      <c r="O138" s="47">
        <v>0.83</v>
      </c>
    </row>
    <row r="139" spans="1:15" s="6" customFormat="1" ht="28.5">
      <c r="A139" s="49" t="s">
        <v>289</v>
      </c>
      <c r="B139" s="50"/>
      <c r="C139" s="50"/>
      <c r="D139" s="50"/>
      <c r="E139" s="50"/>
      <c r="F139" s="50"/>
      <c r="G139" s="47">
        <v>799</v>
      </c>
      <c r="H139" s="47"/>
      <c r="I139" s="47"/>
      <c r="J139" s="47"/>
      <c r="K139" s="47"/>
      <c r="L139" s="47">
        <v>6927</v>
      </c>
      <c r="M139" s="47"/>
      <c r="N139" s="47"/>
      <c r="O139" s="47" t="s">
        <v>290</v>
      </c>
    </row>
    <row r="140" spans="1:15" s="6" customFormat="1" ht="28.5">
      <c r="A140" s="49" t="s">
        <v>291</v>
      </c>
      <c r="B140" s="50"/>
      <c r="C140" s="50"/>
      <c r="D140" s="50"/>
      <c r="E140" s="50"/>
      <c r="F140" s="50"/>
      <c r="G140" s="47">
        <v>4662</v>
      </c>
      <c r="H140" s="47"/>
      <c r="I140" s="47"/>
      <c r="J140" s="47"/>
      <c r="K140" s="47"/>
      <c r="L140" s="47">
        <v>30142</v>
      </c>
      <c r="M140" s="47"/>
      <c r="N140" s="47"/>
      <c r="O140" s="47" t="s">
        <v>292</v>
      </c>
    </row>
    <row r="141" spans="1:15" s="6" customFormat="1" ht="28.5">
      <c r="A141" s="49" t="s">
        <v>293</v>
      </c>
      <c r="B141" s="50"/>
      <c r="C141" s="50"/>
      <c r="D141" s="50"/>
      <c r="E141" s="50"/>
      <c r="F141" s="50"/>
      <c r="G141" s="47">
        <v>23342</v>
      </c>
      <c r="H141" s="47"/>
      <c r="I141" s="47"/>
      <c r="J141" s="47"/>
      <c r="K141" s="47"/>
      <c r="L141" s="47">
        <v>165017</v>
      </c>
      <c r="M141" s="47"/>
      <c r="N141" s="47"/>
      <c r="O141" s="47" t="s">
        <v>272</v>
      </c>
    </row>
    <row r="142" spans="1:15" s="6" customFormat="1" ht="14.25">
      <c r="A142" s="49" t="s">
        <v>294</v>
      </c>
      <c r="B142" s="50"/>
      <c r="C142" s="50"/>
      <c r="D142" s="50"/>
      <c r="E142" s="50"/>
      <c r="F142" s="50"/>
      <c r="G142" s="47">
        <v>233</v>
      </c>
      <c r="H142" s="47"/>
      <c r="I142" s="47"/>
      <c r="J142" s="47"/>
      <c r="K142" s="47"/>
      <c r="L142" s="47">
        <v>1650</v>
      </c>
      <c r="M142" s="47"/>
      <c r="N142" s="47"/>
      <c r="O142" s="47"/>
    </row>
    <row r="143" spans="1:15" s="6" customFormat="1" ht="15">
      <c r="A143" s="51" t="s">
        <v>295</v>
      </c>
      <c r="B143" s="52"/>
      <c r="C143" s="52"/>
      <c r="D143" s="52"/>
      <c r="E143" s="52"/>
      <c r="F143" s="52"/>
      <c r="G143" s="48">
        <v>23575</v>
      </c>
      <c r="H143" s="48"/>
      <c r="I143" s="48"/>
      <c r="J143" s="48"/>
      <c r="K143" s="48"/>
      <c r="L143" s="48">
        <v>166667</v>
      </c>
      <c r="M143" s="48"/>
      <c r="N143" s="48"/>
      <c r="O143" s="48"/>
    </row>
    <row r="144" spans="1:15" s="6" customFormat="1" ht="14.25">
      <c r="A144" s="49" t="s">
        <v>296</v>
      </c>
      <c r="B144" s="50"/>
      <c r="C144" s="50"/>
      <c r="D144" s="50"/>
      <c r="E144" s="50"/>
      <c r="F144" s="50"/>
      <c r="G144" s="47">
        <v>4715</v>
      </c>
      <c r="H144" s="47"/>
      <c r="I144" s="47"/>
      <c r="J144" s="47"/>
      <c r="K144" s="47"/>
      <c r="L144" s="47">
        <v>33333</v>
      </c>
      <c r="M144" s="47"/>
      <c r="N144" s="47"/>
      <c r="O144" s="47"/>
    </row>
    <row r="145" spans="1:15" s="6" customFormat="1" ht="30">
      <c r="A145" s="51" t="s">
        <v>297</v>
      </c>
      <c r="B145" s="52"/>
      <c r="C145" s="52"/>
      <c r="D145" s="52"/>
      <c r="E145" s="52"/>
      <c r="F145" s="52"/>
      <c r="G145" s="48">
        <v>28290</v>
      </c>
      <c r="H145" s="48"/>
      <c r="I145" s="48"/>
      <c r="J145" s="48"/>
      <c r="K145" s="48"/>
      <c r="L145" s="48">
        <v>200000</v>
      </c>
      <c r="M145" s="48"/>
      <c r="N145" s="48"/>
      <c r="O145" s="48" t="s">
        <v>272</v>
      </c>
    </row>
    <row r="146" spans="1:15" s="6" customFormat="1" ht="14.25">
      <c r="A146" s="25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s="8" customFormat="1" ht="14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ht="14.25">
      <c r="A148" s="27" t="s">
        <v>9</v>
      </c>
      <c r="B148" s="9"/>
      <c r="C148" s="9"/>
      <c r="D148" s="28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ht="14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ht="14.25">
      <c r="A150" s="27" t="s">
        <v>10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</sheetData>
  <mergeCells count="54">
    <mergeCell ref="J3:O3"/>
    <mergeCell ref="J4:O4"/>
    <mergeCell ref="A3:E3"/>
    <mergeCell ref="A4:E4"/>
    <mergeCell ref="A7:O7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O12"/>
    <mergeCell ref="B15:I15"/>
    <mergeCell ref="L17:M17"/>
    <mergeCell ref="B22:B24"/>
    <mergeCell ref="L23:L24"/>
    <mergeCell ref="G23:G24"/>
    <mergeCell ref="J19:K19"/>
    <mergeCell ref="L19:M19"/>
    <mergeCell ref="C22:C24"/>
    <mergeCell ref="L22:N22"/>
    <mergeCell ref="D23:D24"/>
    <mergeCell ref="A26:O26"/>
    <mergeCell ref="A27:O27"/>
    <mergeCell ref="A51:O51"/>
    <mergeCell ref="A111:O111"/>
    <mergeCell ref="A125:F125"/>
    <mergeCell ref="A126:F126"/>
    <mergeCell ref="A127:F127"/>
    <mergeCell ref="A128:F128"/>
    <mergeCell ref="A129:F129"/>
    <mergeCell ref="A130:F130"/>
    <mergeCell ref="A131:F131"/>
    <mergeCell ref="A132:F132"/>
    <mergeCell ref="A133:F133"/>
    <mergeCell ref="A134:F134"/>
    <mergeCell ref="A135:F135"/>
    <mergeCell ref="A136:F136"/>
    <mergeCell ref="A137:F137"/>
    <mergeCell ref="A138:F138"/>
    <mergeCell ref="A139:F139"/>
    <mergeCell ref="A140:F140"/>
    <mergeCell ref="A141:F141"/>
    <mergeCell ref="A142:F142"/>
    <mergeCell ref="A143:F143"/>
    <mergeCell ref="A144:F144"/>
    <mergeCell ref="A145:F145"/>
  </mergeCells>
  <phoneticPr fontId="0" type="noConversion"/>
  <pageMargins left="0.25" right="0.25" top="0.49" bottom="0.4" header="0.3" footer="0.2"/>
  <pageSetup paperSize="9" scale="74" fitToHeight="30000" orientation="landscape" r:id="rId1"/>
  <headerFooter alignWithMargins="0">
    <oddHeader>&amp;LГРАНД-Смета 2021.1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Директор</cp:lastModifiedBy>
  <cp:lastPrinted>2021-07-05T11:28:34Z</cp:lastPrinted>
  <dcterms:created xsi:type="dcterms:W3CDTF">2003-01-28T12:33:10Z</dcterms:created>
  <dcterms:modified xsi:type="dcterms:W3CDTF">2021-07-05T11:36:42Z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