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_006993\Desktop\закупки\6. 2021\38. Запрос котировок_ видеонаблюдение\сметы\"/>
    </mc:Choice>
  </mc:AlternateContent>
  <xr:revisionPtr revIDLastSave="0" documentId="13_ncr:1_{9EEACE33-A76D-45A9-903D-D31AF1A6D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ои данные" sheetId="1" r:id="rId1"/>
  </sheets>
  <definedNames>
    <definedName name="_xlnm.Print_Titles" localSheetId="0">'Мои данные'!$25:$25</definedName>
  </definedNames>
  <calcPr calcId="191029"/>
</workbook>
</file>

<file path=xl/calcChain.xml><?xml version="1.0" encoding="utf-8"?>
<calcChain xmlns="http://schemas.openxmlformats.org/spreadsheetml/2006/main">
  <c r="L17" i="1" l="1"/>
  <c r="J17" i="1"/>
  <c r="L16" i="1"/>
  <c r="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I3" authorId="1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I4" authorId="1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 shapeId="0" xr:uid="{00000000-0006-0000-0000-000005000000}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 shapeId="0" xr:uid="{00000000-0006-0000-0000-000006000000}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 shapeId="0" xr:uid="{00000000-0006-0000-0000-000007000000}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 shapeId="0" xr:uid="{00000000-0006-0000-0000-000008000000}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 shapeId="0" xr:uid="{00000000-0006-0000-0000-000009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по расчету&gt;/1000</t>
        </r>
      </text>
    </comment>
    <comment ref="L16" authorId="4" shapeId="0" xr:uid="{00000000-0006-0000-0000-00000A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по расчету&gt;/1000</t>
        </r>
      </text>
    </comment>
    <comment ref="J17" authorId="5" shapeId="0" xr:uid="{00000000-0006-0000-0000-00000B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ИтогоБазЦ::=&lt;Итого ФОТ&gt;/1000</t>
        </r>
      </text>
    </comment>
    <comment ref="L17" authorId="5" shapeId="0" xr:uid="{00000000-0006-0000-0000-00000C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ИтогоБИМ::=&lt;Итого ФОТ&gt;/1000</t>
        </r>
      </text>
    </comment>
    <comment ref="J18" authorId="5" shapeId="0" xr:uid="{00000000-0006-0000-0000-00000D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ТЗ&gt;</t>
        </r>
      </text>
    </comment>
    <comment ref="L18" authorId="5" shapeId="0" xr:uid="{00000000-0006-0000-0000-00000E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ТЗ&gt;</t>
        </r>
      </text>
    </comment>
    <comment ref="J19" authorId="5" shapeId="0" xr:uid="{00000000-0006-0000-00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ИтогоБазЦ::&lt;Итого ТЗМ&gt;</t>
        </r>
      </text>
    </comment>
    <comment ref="L19" authorId="5" shapeId="0" xr:uid="{00000000-0006-0000-00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ИтогоБИМ::&lt;Итого ТЗМ&gt;</t>
        </r>
      </text>
    </comment>
    <comment ref="F20" authorId="6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A25" authorId="2" shapeId="0" xr:uid="{00000000-0006-0000-0000-000012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РесСмета::&lt;Номер позиции по смете&gt;
</t>
        </r>
      </text>
    </comment>
    <comment ref="B25" authorId="2" shapeId="0" xr:uid="{00000000-0006-0000-0000-000013000000}">
      <text>
        <r>
          <rPr>
            <sz val="10"/>
            <color indexed="81"/>
            <rFont val="Tahoma"/>
            <family val="2"/>
          </rPr>
          <t xml:space="preserve"> 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
Территориальные поправки:
ПЗ х &lt;Территориальная поправка к ПЗ к расценкам 2001г.&gt;, ОЗП х &lt;Территориальная поправка к ОЗП к расценкам 2001г.&gt;, ЭМ х &lt;Территориальная поправка к ЭМ к расценкам 2001г.&gt;, ЗПМ х &lt;Территориальная поправка к ЗПМ к расценкам 2001г.&gt;, МАТ х &lt;Территориальная поправка к МАТ к расценкам 2001г.&gt;
&lt;Строка задания НР для БИМ&gt;
&lt;Строка задания СП для БИМ&gt;</t>
        </r>
      </text>
    </comment>
    <comment ref="C25" authorId="2" shapeId="0" xr:uid="{00000000-0006-0000-0000-000014000000}">
      <text>
        <r>
          <rPr>
            <sz val="10"/>
            <color indexed="81"/>
            <rFont val="Tahoma"/>
            <family val="2"/>
          </rPr>
          <t xml:space="preserve"> РесСмета::&lt;Количество всего (физ. объем) по позиции&gt;
----------
(&lt;Формула расчета физ. объема&gt;)</t>
        </r>
      </text>
    </comment>
    <comment ref="D25" authorId="7" shapeId="0" xr:uid="{00000000-0006-0000-0000-000015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 shapeId="0" xr:uid="{00000000-0006-0000-00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 shapeId="0" xr:uid="{00000000-0006-0000-00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 shapeId="0" xr:uid="{00000000-0006-0000-00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 shapeId="0" xr:uid="{00000000-0006-0000-00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 shapeId="0" xr:uid="{00000000-0006-0000-0000-00001A000000}">
      <text>
        <r>
          <rPr>
            <b/>
            <sz val="9"/>
            <color indexed="81"/>
            <rFont val="Tahoma"/>
            <family val="2"/>
            <charset val="204"/>
          </rPr>
          <t xml:space="preserve"> 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 shapeId="0" xr:uid="{00000000-0006-0000-0000-00001B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 shapeId="0" xr:uid="{00000000-0006-0000-0000-00001C000000}">
      <text>
        <r>
          <rPr>
            <sz val="10"/>
            <color indexed="81"/>
            <rFont val="Tahoma"/>
            <family val="2"/>
            <charset val="204"/>
          </rPr>
          <t xml:space="preserve"> 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 shapeId="0" xr:uid="{00000000-0006-0000-0000-00001D000000}">
      <text>
        <r>
          <rPr>
            <sz val="8"/>
            <color indexed="81"/>
            <rFont val="Tahoma"/>
            <family val="2"/>
            <charset val="204"/>
          </rPr>
          <t xml:space="preserve"> 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 shapeId="0" xr:uid="{00000000-0006-0000-0000-00001E000000}">
      <text>
        <r>
          <rPr>
            <sz val="10"/>
            <color indexed="81"/>
            <rFont val="Tahoma"/>
            <family val="2"/>
          </rPr>
          <t xml:space="preserve"> 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 shapeId="0" xr:uid="{00000000-0006-0000-0000-00001F000000}">
      <text>
        <r>
          <rPr>
            <b/>
            <sz val="8"/>
            <color indexed="81"/>
            <rFont val="Tahoma"/>
            <family val="2"/>
            <charset val="204"/>
          </rPr>
          <t xml:space="preserve"> 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A274" authorId="4" shapeId="0" xr:uid="{00000000-0006-0000-0000-000020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Итоги::&lt;Текстовая часть (итоги)&gt;</t>
        </r>
      </text>
    </comment>
    <comment ref="G274" authorId="10" shapeId="0" xr:uid="{00000000-0006-0000-0000-000021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Итоги::&lt;Прямые затраты в базисных ценах (итоги)&gt;
</t>
        </r>
      </text>
    </comment>
    <comment ref="H274" authorId="10" shapeId="0" xr:uid="{00000000-0006-0000-0000-000022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Итоги::&lt;З/п основных рабочих в базисных ценах (итоги)&gt;
&lt;Материалы в базисных ценах (итоги)&gt;
</t>
        </r>
      </text>
    </comment>
    <comment ref="I274" authorId="10" shapeId="0" xr:uid="{00000000-0006-0000-0000-000023000000}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Итоги::&lt;Эксплуатация машин в базисных ценах (итоги)&gt;
&lt;З/п машинистов в базисных ценах (итоги)&gt;</t>
        </r>
      </text>
    </comment>
    <comment ref="L274" authorId="8" shapeId="0" xr:uid="{00000000-0006-0000-0000-000024000000}">
      <text>
        <r>
          <rPr>
            <sz val="8"/>
            <color indexed="81"/>
            <rFont val="Tahoma"/>
            <family val="2"/>
            <charset val="204"/>
          </rPr>
          <t xml:space="preserve"> Итоги::&lt;Прямые затраты (итоги)&gt;</t>
        </r>
      </text>
    </comment>
    <comment ref="M274" authorId="8" shapeId="0" xr:uid="{00000000-0006-0000-0000-000025000000}">
      <text>
        <r>
          <rPr>
            <sz val="8"/>
            <color indexed="81"/>
            <rFont val="Tahoma"/>
            <family val="2"/>
            <charset val="204"/>
          </rPr>
          <t xml:space="preserve"> Итоги::&lt;З/п основных рабочих (итоги)&gt;
&lt;Материалы (итоги)&gt;</t>
        </r>
      </text>
    </comment>
    <comment ref="N274" authorId="8" shapeId="0" xr:uid="{00000000-0006-0000-0000-000026000000}">
      <text>
        <r>
          <rPr>
            <sz val="8"/>
            <color indexed="81"/>
            <rFont val="Tahoma"/>
            <family val="2"/>
            <charset val="204"/>
          </rPr>
          <t xml:space="preserve"> Итоги::&lt;Эксплуатация машин (итоги)&gt;
&lt;З/п машинистов (итоги)&gt;</t>
        </r>
      </text>
    </comment>
    <comment ref="A276" authorId="8" shapeId="0" xr:uid="{00000000-0006-0000-0000-000027000000}">
      <text>
        <r>
          <rPr>
            <sz val="8"/>
            <color indexed="81"/>
            <rFont val="Tahoma"/>
            <family val="2"/>
            <charset val="204"/>
          </rPr>
          <t xml:space="preserve"> Хвост::&lt;Составил&gt;</t>
        </r>
      </text>
    </comment>
    <comment ref="A278" authorId="8" shapeId="0" xr:uid="{00000000-0006-0000-0000-000028000000}">
      <text>
        <r>
          <rPr>
            <sz val="8"/>
            <color indexed="81"/>
            <rFont val="Tahoma"/>
            <family val="2"/>
            <charset val="204"/>
          </rPr>
          <t xml:space="preserve"> Хвост::&lt;Проверил&gt;</t>
        </r>
      </text>
    </comment>
  </commentList>
</comments>
</file>

<file path=xl/sharedStrings.xml><?xml version="1.0" encoding="utf-8"?>
<sst xmlns="http://schemas.openxmlformats.org/spreadsheetml/2006/main" count="934" uniqueCount="644">
  <si>
    <t>(наименование работ и затрат, наименование объекта)</t>
  </si>
  <si>
    <t>(наименование стройки)</t>
  </si>
  <si>
    <t>Сметная стоимость</t>
  </si>
  <si>
    <t>№ п.п.</t>
  </si>
  <si>
    <t>(локальный сметный расчет)</t>
  </si>
  <si>
    <t>Средства на оплату труда</t>
  </si>
  <si>
    <t>тыс.руб.</t>
  </si>
  <si>
    <t>чел.час</t>
  </si>
  <si>
    <t xml:space="preserve">Всего </t>
  </si>
  <si>
    <t>Форма 4т</t>
  </si>
  <si>
    <t>Осн. з/п</t>
  </si>
  <si>
    <t>Эксп.</t>
  </si>
  <si>
    <t>Материал</t>
  </si>
  <si>
    <t>В т.ч. з/п</t>
  </si>
  <si>
    <t>Сметная трудоемкость</t>
  </si>
  <si>
    <t>Трудозатраты механизаторов</t>
  </si>
  <si>
    <t>Код норматива,
Наименование,
Единица измерения</t>
  </si>
  <si>
    <t>Объем</t>
  </si>
  <si>
    <t>Индекс / Цена</t>
  </si>
  <si>
    <t>Базисная стоимость за единицу</t>
  </si>
  <si>
    <t>Осн. З/п</t>
  </si>
  <si>
    <t xml:space="preserve">Эксп.
</t>
  </si>
  <si>
    <t>Базисная стоимость всего</t>
  </si>
  <si>
    <t>Текущая стоимость всего</t>
  </si>
  <si>
    <t>Базисные цены</t>
  </si>
  <si>
    <t>Текущие цены</t>
  </si>
  <si>
    <t xml:space="preserve">УТВЕРЖДАЮ </t>
  </si>
  <si>
    <t>СОГЛАСОВАНО</t>
  </si>
  <si>
    <t>"___" ____________ 2021 г.</t>
  </si>
  <si>
    <t>"___" _____________ 2021 г.</t>
  </si>
  <si>
    <t xml:space="preserve">  </t>
  </si>
  <si>
    <t>_________________ //</t>
  </si>
  <si>
    <t>Государственное автономное учреждение культуры Владимирской области "Владимирский областной театр кукол"</t>
  </si>
  <si>
    <t>ЛОКАЛЬНАЯ  СМЕТА №  02-01-01</t>
  </si>
  <si>
    <t>Основание: 15-20-СОТ.СО</t>
  </si>
  <si>
    <t>Составлен в базисных и текущих ценах по состоянию на 4 кв. 2020</t>
  </si>
  <si>
    <t>Составил: Кудрявцева Е.А.</t>
  </si>
  <si>
    <t xml:space="preserve">Проверил: Поляк Н.С. </t>
  </si>
  <si>
    <t>Раздел 1. Оборудование</t>
  </si>
  <si>
    <t xml:space="preserve"> ФЕРм10-10-001-02
---------------------------------
Камеры видеонаблюдения: на кронштейне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</si>
  <si>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40,82
----------
0,68</t>
  </si>
  <si>
    <t>939
----------
16</t>
  </si>
  <si>
    <t>19
----------
19,01</t>
  </si>
  <si>
    <t>1
----------
19</t>
  </si>
  <si>
    <t>17841
----------
304</t>
  </si>
  <si>
    <t/>
  </si>
  <si>
    <t>Накладные расходы от ФОТ(17841 руб.)</t>
  </si>
  <si>
    <t>Сметная прибыль от ФОТ(17841 руб.)</t>
  </si>
  <si>
    <t>Всего с НР и СП</t>
  </si>
  <si>
    <t xml:space="preserve"> https://www.dssl.ru/products/ds-2cd2023g0-i-2-8-mm-ip-kamera/
---------------------------------
Цилиндрическая IP-видеокамера с EXIR-подсветкой до 30 м_x000D_
_x000D_
 DS-2CD2023G0-I Hikvision
(шт.) </t>
  </si>
  <si>
    <t xml:space="preserve">
----------
1274,46
(10106,5/7,93)</t>
  </si>
  <si>
    <t xml:space="preserve">
----------
29313</t>
  </si>
  <si>
    <t xml:space="preserve">
----------
10106,5
(11890/1,2*1,02)</t>
  </si>
  <si>
    <t xml:space="preserve">
----------
232450</t>
  </si>
  <si>
    <t xml:space="preserve"> ФЕРм10-10-001-01
---------------------------------
Камеры видеонаблюдения: фиксированные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</si>
  <si>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35,05
----------
0,58</t>
  </si>
  <si>
    <t>1717
----------
29</t>
  </si>
  <si>
    <t>19
----------
19,14</t>
  </si>
  <si>
    <t>32623
----------
555</t>
  </si>
  <si>
    <t>Накладные расходы от ФОТ(32623 руб.)</t>
  </si>
  <si>
    <t>Сметная прибыль от ФОТ(32623 руб.)</t>
  </si>
  <si>
    <t xml:space="preserve"> https://videoglaz.ru/kupolnye-ip-kamery/hikvision/hikvision-ds-2cd2123g0-is-28mm
---------------------------------
Купольная IP-видеокамера с ИК-подсветкой до 30 м, 2.8мм DS-2CD2123G0-IMS Hikvision
(шт.) </t>
  </si>
  <si>
    <t xml:space="preserve">
----------
62449</t>
  </si>
  <si>
    <t xml:space="preserve">
----------
495219</t>
  </si>
  <si>
    <t xml:space="preserve"> ФЕРм11-04-008-01
---------------------------------
Съемные и выдвижные блоки (модули, ячейки, ТЭЗ), масса: до 5 кг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</si>
  <si>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10,68
----------
0,18</t>
  </si>
  <si>
    <t>0,79
----------
0,14</t>
  </si>
  <si>
    <t>43
----------
1</t>
  </si>
  <si>
    <t>3
----------
1</t>
  </si>
  <si>
    <t>19
----------
18,78</t>
  </si>
  <si>
    <t>5,7
----------
19</t>
  </si>
  <si>
    <t>817
----------
19</t>
  </si>
  <si>
    <t>17
----------
19</t>
  </si>
  <si>
    <t>Накладные расходы от ФОТ(836 руб.)</t>
  </si>
  <si>
    <t>Сметная прибыль от ФОТ(836 руб.)</t>
  </si>
  <si>
    <t xml:space="preserve"> https://www.dssl.ru/products/ds-3e0326p-e-b-poe-kommutator/
---------------------------------
PoE-коммутатор Hikvision DS-3E0326P-E (B)
(шт.) </t>
  </si>
  <si>
    <t xml:space="preserve">
----------
3750,5
(29741,5/7,93)</t>
  </si>
  <si>
    <t xml:space="preserve">
----------
15002</t>
  </si>
  <si>
    <t xml:space="preserve">
----------
29741,5
(34990/1,2*1,02)</t>
  </si>
  <si>
    <t xml:space="preserve">
----------
118966</t>
  </si>
  <si>
    <t xml:space="preserve"> ФЕРм10-04-087-14
---------------------------------
Устройство цифровой регистрации
(устройство)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</si>
  <si>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87,07
----------
14,42</t>
  </si>
  <si>
    <t>87
----------
14</t>
  </si>
  <si>
    <t>19
----------
3,92</t>
  </si>
  <si>
    <t>1653
----------
55</t>
  </si>
  <si>
    <t>Накладные расходы от ФОТ(1653 руб.)</t>
  </si>
  <si>
    <t>Сметная прибыль от ФОТ(1653 руб.)</t>
  </si>
  <si>
    <t xml:space="preserve"> https://www.tinko.ru/catalog/product/276968/
---------------------------------
Видеосервер TRASSIR NeuroStation
(шт.) </t>
  </si>
  <si>
    <t xml:space="preserve">
----------
20364,63
(161491,5/7,93)</t>
  </si>
  <si>
    <t xml:space="preserve">
----------
20365</t>
  </si>
  <si>
    <t xml:space="preserve">
----------
161491,5
(189990/1,2*1,02)</t>
  </si>
  <si>
    <t xml:space="preserve">
----------
161492</t>
  </si>
  <si>
    <t>85
----------
2</t>
  </si>
  <si>
    <t>6
----------
1</t>
  </si>
  <si>
    <t>1615
----------
38</t>
  </si>
  <si>
    <t>34
----------
19</t>
  </si>
  <si>
    <t>Накладные расходы от ФОТ(1634 руб.)</t>
  </si>
  <si>
    <t>Сметная прибыль от ФОТ(1634 руб.)</t>
  </si>
  <si>
    <t xml:space="preserve"> https://shopotam.com/kompyuternaya-tehnika/komplektuyushchie/vnutrennie-zhestkie-diski/seagate/seagate-surveillance-hdd-skyhawk-ai-hdd-size-3-5-hdd-capacity-16000-gb-7516981.html?utm_source=google&amp;utm_medium=cpc&amp;utm_campaign=10684392371&amp;utm_content=452363459182&amp;utm_term=&amp;gclid=Cj0KCQiAmL-ABhDFARIsAKywVae3ciir3WCMUtI1k0uWcOan_yDjyn5f9Lap9V7cFM0QeFJiqp-KNVAaAsz3EALw_wcB
---------------------------------
Seagate Surveillance HDD Skyhawk AI 3.5" 16000 GB Serial ATA III ST16000VE000
(шт.) </t>
  </si>
  <si>
    <t xml:space="preserve">
----------
4463,3
(35394/7,93)</t>
  </si>
  <si>
    <t xml:space="preserve">
----------
35706</t>
  </si>
  <si>
    <t xml:space="preserve">
----------
35394
(41640/1,2*1,02)</t>
  </si>
  <si>
    <t xml:space="preserve">
----------
283152</t>
  </si>
  <si>
    <t xml:space="preserve"> ФЕРм10-03-001-01
---------------------------------
Стойка, полустойка, каркас стойки или шкаф, масса: до 100 кг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</si>
  <si>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83,94
----------
45,17</t>
  </si>
  <si>
    <t>38,35
----------
3,98</t>
  </si>
  <si>
    <t>84
----------
45</t>
  </si>
  <si>
    <t>38
----------
4</t>
  </si>
  <si>
    <t>19
----------
10,87</t>
  </si>
  <si>
    <t>5,47
----------
19</t>
  </si>
  <si>
    <t>1596
----------
489</t>
  </si>
  <si>
    <t>208
----------
76</t>
  </si>
  <si>
    <t>Накладные расходы от ФОТ(1672 руб.)</t>
  </si>
  <si>
    <t>Сметная прибыль от ФОТ(1672 руб.)</t>
  </si>
  <si>
    <t xml:space="preserve"> https://www.layta.ru/hyperline-twb-fc-2766-gp-ral9004.html
---------------------------------
Шкаф настенный с возможностью напольной установки на ножках Hyperline TWB-FC-2766-GP-RAL9004
(шт.) </t>
  </si>
  <si>
    <t xml:space="preserve">
----------
2767,72
(21948,02/7,93)</t>
  </si>
  <si>
    <t xml:space="preserve">
----------
2768</t>
  </si>
  <si>
    <t xml:space="preserve">
----------
21948,02
(25821,20/1,2*1,02)</t>
  </si>
  <si>
    <t xml:space="preserve">
----------
21948</t>
  </si>
  <si>
    <t xml:space="preserve"> https://www.tinko.ru/catalog/product/252957/
---------------------------------
Патч-панель 19", 2U, 48 портов RJ-45, категория 5e, Dual IDC, ROHS, цвет черный Hyperline PP3-19-24-8P8C-C5E-110D Hyperline
(шт.) </t>
  </si>
  <si>
    <t xml:space="preserve">
----------
301,95
(2394,45/7,93)</t>
  </si>
  <si>
    <t xml:space="preserve">
----------
1208</t>
  </si>
  <si>
    <t xml:space="preserve">
----------
2394,45
(2817/1,2*1,02)</t>
  </si>
  <si>
    <t xml:space="preserve">
----------
9578</t>
  </si>
  <si>
    <t xml:space="preserve"> ФЕРм11-04-028-01
---------------------------------
Включение в аппаратуру разъемов штепсельных, количество контактов в разъеме: до 14 шт.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</si>
  <si>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276
----------
(272+4)</t>
  </si>
  <si>
    <t>2,48
----------
0,04</t>
  </si>
  <si>
    <t>684
----------
12</t>
  </si>
  <si>
    <t>19
----------
19,75</t>
  </si>
  <si>
    <t>12996
----------
237</t>
  </si>
  <si>
    <t>Накладные расходы от ФОТ(12996 руб.)</t>
  </si>
  <si>
    <t>Сметная прибыль от ФОТ(12996 руб.)</t>
  </si>
  <si>
    <t xml:space="preserve"> https://www.layta.ru/aesp-c5e-154gy-0-5mb.html
---------------------------------
Патч-корд RJ45-RJ45, UTP, Cat.5e, 0,5 метра, серый AESP C5E-154GY-0.5MB
(шт.) </t>
  </si>
  <si>
    <t xml:space="preserve">
----------
10,08
(79,9/7,93)</t>
  </si>
  <si>
    <t xml:space="preserve">
----------
2742</t>
  </si>
  <si>
    <t xml:space="preserve">
----------
79,9
(94/1,2*1,02)</t>
  </si>
  <si>
    <t xml:space="preserve">
----------
21733</t>
  </si>
  <si>
    <t xml:space="preserve"> https://www.layta.ru/aesp-c5e-154gy-2mb.html
---------------------------------
Патч-корд RJ45-RJ45, UTP, Cat.5e, 0,5 метра, серый AESP C5E-154GY-2MB
(шт.) </t>
  </si>
  <si>
    <t xml:space="preserve">
----------
18,65
(147,9/7,93)</t>
  </si>
  <si>
    <t xml:space="preserve">
----------
75</t>
  </si>
  <si>
    <t xml:space="preserve">
----------
147,9
(174/1,2*1,02)</t>
  </si>
  <si>
    <t xml:space="preserve">
----------
592</t>
  </si>
  <si>
    <t xml:space="preserve"> https://www.tinko.ru/catalog/product/212691/
---------------------------------
Кабельный организатор 19" CM-1U-ML
(шт.) </t>
  </si>
  <si>
    <t xml:space="preserve">
----------
59,38
(470,9/7,93)</t>
  </si>
  <si>
    <t xml:space="preserve">
----------
238</t>
  </si>
  <si>
    <t xml:space="preserve">
----------
470,9
(554/1,2*1,02)</t>
  </si>
  <si>
    <t xml:space="preserve">
----------
1884</t>
  </si>
  <si>
    <t xml:space="preserve"> ФЕРм10-08-003-03
---------------------------------
Устройство ультразвуковое,: блок питания и контроля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</si>
  <si>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44,11
----------
4,6</t>
  </si>
  <si>
    <t>44
----------
5</t>
  </si>
  <si>
    <t>19
----------
8,58</t>
  </si>
  <si>
    <t>836
----------
43</t>
  </si>
  <si>
    <t xml:space="preserve"> https://www.ups-mag.ru/catalog/ups/si/sipb/sipb3ka-9-11
---------------------------------
ИБП СИПБ3КА.9-11 онлайн двойного преобразования
(шт.) </t>
  </si>
  <si>
    <t xml:space="preserve">
----------
6329,12
(50189,95/7,93)</t>
  </si>
  <si>
    <t xml:space="preserve">
----------
6329</t>
  </si>
  <si>
    <t xml:space="preserve">
----------
50189,95
(59047/1,2*1,02)</t>
  </si>
  <si>
    <t xml:space="preserve">
----------
50190</t>
  </si>
  <si>
    <t xml:space="preserve"> https://www.ups-mag.ru/catalog/ups/si/si-options/bmsipb1-5-3ka-9-11
---------------------------------
Батарейный модуль БМСИПБ1,5-3КА.9-11
(шт.) </t>
  </si>
  <si>
    <t xml:space="preserve">
----------
3810,42
(30216,65/7,93)</t>
  </si>
  <si>
    <t xml:space="preserve">
----------
3810</t>
  </si>
  <si>
    <t xml:space="preserve">
----------
30216,65
(35549/1,2*1,02)</t>
  </si>
  <si>
    <t xml:space="preserve">
----------
30217</t>
  </si>
  <si>
    <t xml:space="preserve"> ФЕРм10-04-067-23
---------------------------------
Устройство видеоконтрольное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</si>
  <si>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26,62
----------
0,44</t>
  </si>
  <si>
    <t>1,08
----------
0,12</t>
  </si>
  <si>
    <t>19
----------
19,16</t>
  </si>
  <si>
    <t>5,59
----------
19</t>
  </si>
  <si>
    <t>Накладные расходы от ФОТ(513 руб.)</t>
  </si>
  <si>
    <t>Сметная прибыль от ФОТ(513 руб.)</t>
  </si>
  <si>
    <t xml:space="preserve"> https://videoglaz.ru/monitory-dlya-videonablyudeniya-vhod-bnc/samsung/samsung-smt-2233
---------------------------------
Монитор WISENET SMT-2233
(шт.) </t>
  </si>
  <si>
    <t xml:space="preserve">
----------
5759,85
(45675,6/7,93)</t>
  </si>
  <si>
    <t xml:space="preserve">
----------
5760</t>
  </si>
  <si>
    <t xml:space="preserve">
----------
45675,6
(53736/1,2*1,02)</t>
  </si>
  <si>
    <t xml:space="preserve">
----------
45676</t>
  </si>
  <si>
    <t xml:space="preserve"> https://market.yandex.ru/product--mysh-defender-patch-ms-759/662494113?cpa=0
---------------------------------
Мышь Defender Patch MS-759
(шт.) </t>
  </si>
  <si>
    <t xml:space="preserve">
----------
18,22
(144,5/7,93)</t>
  </si>
  <si>
    <t xml:space="preserve">
----------
18</t>
  </si>
  <si>
    <t xml:space="preserve">
----------
144,5
(170/1,2*1,02)</t>
  </si>
  <si>
    <t xml:space="preserve">
----------
145</t>
  </si>
  <si>
    <t>62
----------
1</t>
  </si>
  <si>
    <t>1178
----------
20</t>
  </si>
  <si>
    <t>Накладные расходы от ФОТ(1178 руб.)</t>
  </si>
  <si>
    <t>Сметная прибыль от ФОТ(1178 руб.)</t>
  </si>
  <si>
    <t xml:space="preserve"> https://www.beward.ru/katalog/aksessuary/ustrojstva-grozozashhity/nag-1p/
---------------------------------
ГРОЗОЗАЩИТА NAG-1P
(шт.) </t>
  </si>
  <si>
    <t xml:space="preserve">
----------
73,96
(586,5/7,93)</t>
  </si>
  <si>
    <t xml:space="preserve">
----------
1849</t>
  </si>
  <si>
    <t xml:space="preserve">
----------
586,5
(690/1,2*1,02)</t>
  </si>
  <si>
    <t xml:space="preserve">
----------
14663</t>
  </si>
  <si>
    <t xml:space="preserve"> ФЕРм08-03-591-09
---------------------------------
Розетка штепсельная: утопленного типа при скрытой проводке
(100 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</si>
  <si>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0,8
----------
(80 / 100)</t>
  </si>
  <si>
    <t>362,83
----------
62,22</t>
  </si>
  <si>
    <t>5,72
----------
0,77</t>
  </si>
  <si>
    <t>290
----------
50</t>
  </si>
  <si>
    <t>5
----------
1</t>
  </si>
  <si>
    <t>19
----------
13,97</t>
  </si>
  <si>
    <t>8,63
----------
19</t>
  </si>
  <si>
    <t>5510
----------
699</t>
  </si>
  <si>
    <t>43
----------
19</t>
  </si>
  <si>
    <t>Накладные расходы от ФОТ(5529 руб.)</t>
  </si>
  <si>
    <t>Сметная прибыль от ФОТ(5529 руб.)</t>
  </si>
  <si>
    <t xml:space="preserve"> https://www.tinko.ru/catalog/product/286884/
---------------------------------
Розетка RJ-45 SB1-2-8P8C-C5e-WH
(шт.) </t>
  </si>
  <si>
    <t xml:space="preserve">
----------
32,91
(260,95/7,93)</t>
  </si>
  <si>
    <t xml:space="preserve">
----------
2633</t>
  </si>
  <si>
    <t xml:space="preserve">
----------
260,95
(307/1,2*1,02)</t>
  </si>
  <si>
    <t xml:space="preserve">
----------
20876</t>
  </si>
  <si>
    <t>Накладные расходы от ФОТ(399 руб.)</t>
  </si>
  <si>
    <t>Сметная прибыль от ФОТ(399 руб.)</t>
  </si>
  <si>
    <t xml:space="preserve"> https://www.tinko.ru/catalog/product/265814/
---------------------------------
Модуль вентиляторный потолочный с 2-мя вентиляторами TFAB-T2FR-RAL9004
(шт.) </t>
  </si>
  <si>
    <t xml:space="preserve">
----------
416,96
(3306,5/7,93)</t>
  </si>
  <si>
    <t xml:space="preserve">
----------
417</t>
  </si>
  <si>
    <t xml:space="preserve">
----------
3306,5
(3890/1,2*1,02)</t>
  </si>
  <si>
    <t xml:space="preserve">
----------
3307</t>
  </si>
  <si>
    <t xml:space="preserve"> https://www.tinko.ru/catalog/product/223593/
---------------------------------
Медная шина заземления, 19" TGRD-19
(шт.) </t>
  </si>
  <si>
    <t xml:space="preserve">
----------
176,11
(1396,55/7,93)</t>
  </si>
  <si>
    <t xml:space="preserve">
----------
176</t>
  </si>
  <si>
    <t xml:space="preserve">
----------
1396,55
(1643/1,2*1,02)</t>
  </si>
  <si>
    <t xml:space="preserve">
----------
1397</t>
  </si>
  <si>
    <t xml:space="preserve"> https://www.layta.ru/liniya-ip-1.html
---------------------------------
ПО Лицензия Подключение одной IP-камеры Линия IP 1
(шт) </t>
  </si>
  <si>
    <t xml:space="preserve">
----------
250,59
(1987,21/7,93)</t>
  </si>
  <si>
    <t xml:space="preserve">
----------
20047</t>
  </si>
  <si>
    <t xml:space="preserve">
----------
1987,21
(2337.89/1,2*1,02)</t>
  </si>
  <si>
    <t xml:space="preserve">
----------
158977</t>
  </si>
  <si>
    <t>Итого по разделу 1 Оборудование</t>
  </si>
  <si>
    <t>Раздел 2. Монтажные работы</t>
  </si>
  <si>
    <t xml:space="preserve"> ФЕР46-03-015-01
---------------------------------
Устройство в кирпичных стенах борозд с использованием штробореза площадью сечения: до 20 см2
(100 м) </t>
  </si>
  <si>
    <t>19
----------
1</t>
  </si>
  <si>
    <t>Накладные расходы от ФОТ(912 руб.)</t>
  </si>
  <si>
    <t>110%*0.9</t>
  </si>
  <si>
    <t>99%=110%*0.9</t>
  </si>
  <si>
    <t>Сметная прибыль от ФОТ(912 руб.)</t>
  </si>
  <si>
    <t>70%*0.85</t>
  </si>
  <si>
    <t>60%=70%*0.85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</si>
  <si>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</si>
  <si>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2,5
----------
((120+130) / 100)</t>
  </si>
  <si>
    <t>167,45
----------
16,79</t>
  </si>
  <si>
    <t>419
----------
42</t>
  </si>
  <si>
    <t>19
----------
6,35</t>
  </si>
  <si>
    <t>7961
----------
267</t>
  </si>
  <si>
    <t>Накладные расходы от ФОТ(7961 руб.)</t>
  </si>
  <si>
    <t>Сметная прибыль от ФОТ(7961 руб.)</t>
  </si>
  <si>
    <t xml:space="preserve"> ФССЦ-24.3.01.02-0022
---------------------------------
Трубы гибкие гофрированные легкие из самозатухающего ПВХ (IP55) серии FL, с зондом, диаметром: 20 мм
(10 м) </t>
  </si>
  <si>
    <t>12
----------
(120 / 10)</t>
  </si>
  <si>
    <t xml:space="preserve">
----------
21,2</t>
  </si>
  <si>
    <t xml:space="preserve">
----------
254</t>
  </si>
  <si>
    <t xml:space="preserve">
----------
85,65</t>
  </si>
  <si>
    <t xml:space="preserve">
----------
1028</t>
  </si>
  <si>
    <t xml:space="preserve"> ФССЦ-24.3.01.02-0024
---------------------------------
Трубы из самозатухающего ПВХ гибкие гофрированные, легкие, с зондом, номинальный внутренний диаметр 32 мм
(м) </t>
  </si>
  <si>
    <t xml:space="preserve">
----------
5,7</t>
  </si>
  <si>
    <t xml:space="preserve">
----------
741</t>
  </si>
  <si>
    <t xml:space="preserve">
----------
21,98</t>
  </si>
  <si>
    <t xml:space="preserve">
----------
2857</t>
  </si>
  <si>
    <t xml:space="preserve"> ФЕРм08-02-407-01
---------------------------------
Труба стальная по установленным конструкциям, по стенам с креплением скобами, диаметр: до 25 мм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</si>
  <si>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0,1
----------
(10 / 100)</t>
  </si>
  <si>
    <t>277,94
----------
262,94</t>
  </si>
  <si>
    <t>132,54
----------
11,45</t>
  </si>
  <si>
    <t>28
----------
26</t>
  </si>
  <si>
    <t>13
----------
1</t>
  </si>
  <si>
    <t>19
----------
5,16</t>
  </si>
  <si>
    <t>7,06
----------
19</t>
  </si>
  <si>
    <t>532
----------
134</t>
  </si>
  <si>
    <t>92
----------
19</t>
  </si>
  <si>
    <t>Накладные расходы от ФОТ(551 руб.)</t>
  </si>
  <si>
    <t>Сметная прибыль от ФОТ(551 руб.)</t>
  </si>
  <si>
    <t xml:space="preserve"> ФССЦ-23.3.06.04-0008
---------------------------------
Трубы стальные сварные неоцинкованные водогазопроводные с резьбой, легкие, номинальный диаметр 25 мм, толщина стенки 2,8 мм
(м) </t>
  </si>
  <si>
    <t xml:space="preserve">
----------
15,33</t>
  </si>
  <si>
    <t xml:space="preserve">
----------
153</t>
  </si>
  <si>
    <t xml:space="preserve">
----------
86,13</t>
  </si>
  <si>
    <t xml:space="preserve">
----------
861</t>
  </si>
  <si>
    <t xml:space="preserve"> ФЕРм08-02-412-02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6 мм2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</si>
  <si>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49,42
----------
((5350+42-450) / 100)</t>
  </si>
  <si>
    <t>60,8
----------
14,48</t>
  </si>
  <si>
    <t>4,34
----------
0,6</t>
  </si>
  <si>
    <t>3005
----------
716</t>
  </si>
  <si>
    <t>214
----------
30</t>
  </si>
  <si>
    <t>19
----------
8,2</t>
  </si>
  <si>
    <t>8,27
----------
19</t>
  </si>
  <si>
    <t>57095
----------
5871</t>
  </si>
  <si>
    <t>1770
----------
570</t>
  </si>
  <si>
    <t>Накладные расходы от ФОТ(57665 руб.)</t>
  </si>
  <si>
    <t>Сметная прибыль от ФОТ(57665 руб.)</t>
  </si>
  <si>
    <t xml:space="preserve"> ФЕРм08-02-399-01
---------------------------------
Провод в коробах, сечением: до 6 мм2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</si>
  <si>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4,5
----------
((290+160) / 100)</t>
  </si>
  <si>
    <t>31,81
----------
10,27</t>
  </si>
  <si>
    <t>2,17
----------
0,31</t>
  </si>
  <si>
    <t>143
----------
46</t>
  </si>
  <si>
    <t>10
----------
1</t>
  </si>
  <si>
    <t>19
----------
7,93</t>
  </si>
  <si>
    <t>8,28
----------
19</t>
  </si>
  <si>
    <t>2717
----------
365</t>
  </si>
  <si>
    <t>83
----------
19</t>
  </si>
  <si>
    <t>Накладные расходы от ФОТ(2736 руб.)</t>
  </si>
  <si>
    <t>Сметная прибыль от ФОТ(2736 руб.)</t>
  </si>
  <si>
    <t xml:space="preserve"> https://www.tinko.ru/catalog/product/218276/
---------------------------------
Кабель «витая пара» (LAN) для структурированных систем связи ParLan U/UTP Cat5e 4х2х0,52 ZH нг(А)-HF
(м.) </t>
  </si>
  <si>
    <t>5457
----------
(5350*1,02)</t>
  </si>
  <si>
    <t xml:space="preserve">
----------
3,02
(23,93/7,93)</t>
  </si>
  <si>
    <t xml:space="preserve">
----------
16480</t>
  </si>
  <si>
    <t xml:space="preserve">
----------
23,93
(28.15/1,2*1,02)</t>
  </si>
  <si>
    <t xml:space="preserve">
----------
130586</t>
  </si>
  <si>
    <t xml:space="preserve"> https://www.tinko.ru/catalog/product/228449/
---------------------------------
Кабель силовой, не распространяющий горение, не содержащих галогенов ППГнг(А)-HF 3х2,5 -1 кВ (ГОСТ)
(м.) </t>
  </si>
  <si>
    <t>42,84
----------
(42*1,02)</t>
  </si>
  <si>
    <t xml:space="preserve">
----------
12,11
(96,02/7,93)</t>
  </si>
  <si>
    <t xml:space="preserve">
----------
519</t>
  </si>
  <si>
    <t xml:space="preserve">
----------
96,02
(112.96/1,2*1,02)</t>
  </si>
  <si>
    <t xml:space="preserve">
----------
4113</t>
  </si>
  <si>
    <t xml:space="preserve"> https://www.ecoplast-shop.ru/goods/ecoplast_44007hf.htm
---------------------------------
Коробка распределительная о/п 100х100х55, без галогена, 6 выходов, IP55 44007HF
(шт) </t>
  </si>
  <si>
    <t xml:space="preserve">
----------
18,49
(146,61/7,93)</t>
  </si>
  <si>
    <t xml:space="preserve">
----------
166</t>
  </si>
  <si>
    <t xml:space="preserve">
----------
146,61
(172,48/1,2*1,02)</t>
  </si>
  <si>
    <t xml:space="preserve">
----------
1319</t>
  </si>
  <si>
    <t xml:space="preserve"> ФЕРм08-02-390-02
---------------------------------
Короба пластмассовые: шириной до 63 мм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</si>
  <si>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1,6
----------
(160 / 100)</t>
  </si>
  <si>
    <t>209,87
----------
69,93</t>
  </si>
  <si>
    <t>0,37
----------
0,17</t>
  </si>
  <si>
    <t>336
----------
111</t>
  </si>
  <si>
    <t>19
----------
5,42</t>
  </si>
  <si>
    <t>9,39
----------
19</t>
  </si>
  <si>
    <t>6384
----------
602</t>
  </si>
  <si>
    <t>Накладные расходы от ФОТ(6384 руб.)</t>
  </si>
  <si>
    <t>Сметная прибыль от ФОТ(6384 руб.)</t>
  </si>
  <si>
    <t xml:space="preserve"> https://www.etm.ru/cat/nn/9533676/
---------------------------------
Кабель канал 60х40 TA-G
(м.) </t>
  </si>
  <si>
    <t xml:space="preserve">
----------
31,94
(253,3/7,93)</t>
  </si>
  <si>
    <t xml:space="preserve">
----------
5110</t>
  </si>
  <si>
    <t xml:space="preserve">
----------
253,3
(596/2/1,2*1,02)</t>
  </si>
  <si>
    <t xml:space="preserve">
----------
40528</t>
  </si>
  <si>
    <t xml:space="preserve"> https://www.etm.ru/cat/nn/9534270/
---------------------------------
Заглушка для кабель-канала 60х40
(шт) </t>
  </si>
  <si>
    <t xml:space="preserve">
----------
11,36
(90,1/7,93)</t>
  </si>
  <si>
    <t xml:space="preserve">
----------
204</t>
  </si>
  <si>
    <t xml:space="preserve">
----------
90,1
(106/1,2*1,02)</t>
  </si>
  <si>
    <t xml:space="preserve">
----------
1622</t>
  </si>
  <si>
    <t xml:space="preserve"> https://www.etm.ru/cat/nn/9534272/
---------------------------------
Накладка на стык 60
(шт) </t>
  </si>
  <si>
    <t xml:space="preserve">
----------
6,47
(51,34/7,93)</t>
  </si>
  <si>
    <t xml:space="preserve">
----------
142</t>
  </si>
  <si>
    <t xml:space="preserve">
----------
51,34
(60,4/1,2*1,02)</t>
  </si>
  <si>
    <t xml:space="preserve">
----------
1129</t>
  </si>
  <si>
    <t xml:space="preserve"> https://www.etm.ru/cat/nn/9534279/
---------------------------------
Угол плоский Т-образный 60x40
(шт) </t>
  </si>
  <si>
    <t xml:space="preserve">
----------
26,8
(212,5/7,93)</t>
  </si>
  <si>
    <t xml:space="preserve">
----------
54</t>
  </si>
  <si>
    <t xml:space="preserve">
----------
212,5
(250/1,2*1,02)</t>
  </si>
  <si>
    <t xml:space="preserve">
----------
425</t>
  </si>
  <si>
    <t xml:space="preserve"> https://www.etm.ru/cat/nn/9534275/
---------------------------------
Угол 60x40мм внешний изменяемый 70-120 градусов
(шт) </t>
  </si>
  <si>
    <t xml:space="preserve">
----------
54,13
(429,25/7,93)</t>
  </si>
  <si>
    <t xml:space="preserve">
----------
758</t>
  </si>
  <si>
    <t xml:space="preserve">
----------
429,25
(505/1,2*1,02)</t>
  </si>
  <si>
    <t xml:space="preserve">
----------
6010</t>
  </si>
  <si>
    <t xml:space="preserve"> https://www.etm.ru/cat/nn/9534277/
---------------------------------
Угол внутренний изменяемый 60x40 70-120 градусов NIAV IN-Liner
(шт) </t>
  </si>
  <si>
    <t xml:space="preserve">
----------
46,41
(368,05/7,93)</t>
  </si>
  <si>
    <t xml:space="preserve">
----------
928</t>
  </si>
  <si>
    <t xml:space="preserve">
----------
368,05
(433/1,2*1,02)</t>
  </si>
  <si>
    <t xml:space="preserve">
----------
7361</t>
  </si>
  <si>
    <t xml:space="preserve"> https://www.etm.ru/cat/nn/9534278/
---------------------------------
Угол плоский Г-образный 60x40
(шт) </t>
  </si>
  <si>
    <t xml:space="preserve">
----------
30,87
(244,8/7,93)</t>
  </si>
  <si>
    <t xml:space="preserve">
----------
244,8
(288/1,2*1,02)</t>
  </si>
  <si>
    <t xml:space="preserve">
----------
5875</t>
  </si>
  <si>
    <t xml:space="preserve"> ФЕРм08-02-390-01
---------------------------------
Короба пластмассовые: шириной до 40 мм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</si>
  <si>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2,9
----------
(290 / 100)</t>
  </si>
  <si>
    <t>185,9
----------
51,53</t>
  </si>
  <si>
    <t>539
----------
150</t>
  </si>
  <si>
    <t>19
----------
5,56</t>
  </si>
  <si>
    <t>10241
----------
834</t>
  </si>
  <si>
    <t>Накладные расходы от ФОТ(10241 руб.)</t>
  </si>
  <si>
    <t>Сметная прибыль от ФОТ(10241 руб.)</t>
  </si>
  <si>
    <t xml:space="preserve"> https://www.etm.ru/cat/nn/9824168/
---------------------------------
Миниканал ТМС 25x17
(м.) </t>
  </si>
  <si>
    <t xml:space="preserve">
----------
8,36
(66,3/7,93)</t>
  </si>
  <si>
    <t xml:space="preserve">
----------
2424</t>
  </si>
  <si>
    <t xml:space="preserve">
----------
66,3
(156/2/1,2*1,02)</t>
  </si>
  <si>
    <t xml:space="preserve">
----------
19227</t>
  </si>
  <si>
    <t xml:space="preserve"> https://cmp24.ru/p/2616189-kronshteyn-hitechnic-htn-4234w
---------------------------------
Кронштейн HITECHNIC HTN 4234W
(шт) </t>
  </si>
  <si>
    <t xml:space="preserve">
----------
245,46
(1946,5/7,93)</t>
  </si>
  <si>
    <t xml:space="preserve">
----------
245</t>
  </si>
  <si>
    <t xml:space="preserve">
----------
1946,5
(2290/1,2*1,02)</t>
  </si>
  <si>
    <t xml:space="preserve">
----------
1947</t>
  </si>
  <si>
    <t>Накладные расходы от ФОТ(475 руб.)</t>
  </si>
  <si>
    <t>Сметная прибыль от ФОТ(475 руб.)</t>
  </si>
  <si>
    <t xml:space="preserve"> https://www.abn.ru/catalog/49344/
---------------------------------
Hyperline PLUG-8P8C-U-C3-100 Разъем RJ-45(8P8C) под витую пару
(шт) </t>
  </si>
  <si>
    <t xml:space="preserve">
----------
0,66
(5,24/7,93)</t>
  </si>
  <si>
    <t xml:space="preserve">
----------
7</t>
  </si>
  <si>
    <t xml:space="preserve">
----------
5,24
(616/100/1,2*1,02)</t>
  </si>
  <si>
    <t xml:space="preserve">
----------
52</t>
  </si>
  <si>
    <t xml:space="preserve"> ФЕРм08-02-472-10
---------------------------------
Проводник заземляющий из медного изолированного провода сечением 25 мм2 открыто по строительным основаниям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</si>
  <si>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0,2
----------
(20 / 100)</t>
  </si>
  <si>
    <t>362,76
----------
185,57</t>
  </si>
  <si>
    <t>6,52
----------
0,91</t>
  </si>
  <si>
    <t>73
----------
37</t>
  </si>
  <si>
    <t>19
----------
2,86</t>
  </si>
  <si>
    <t>1387
----------
106</t>
  </si>
  <si>
    <t>Накладные расходы от ФОТ(1387 руб.)</t>
  </si>
  <si>
    <t>Сметная прибыль от ФОТ(1387 руб.)</t>
  </si>
  <si>
    <t xml:space="preserve"> ФССЦ-21.2.03.05-0068
---------------------------------
Провод силовой установочный с медными жилами ПуГВ 1х4-450
(1000 м) </t>
  </si>
  <si>
    <t>0,0204
----------
((20*1,02) / 1000)</t>
  </si>
  <si>
    <t xml:space="preserve">
----------
3368,45</t>
  </si>
  <si>
    <t xml:space="preserve">
----------
69</t>
  </si>
  <si>
    <t xml:space="preserve">
----------
34437,54</t>
  </si>
  <si>
    <t xml:space="preserve">
----------
703</t>
  </si>
  <si>
    <t xml:space="preserve"> ФЕРм08-03-575-01
---------------------------------
Прибор или аппарат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</si>
  <si>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12,26
----------
0,38</t>
  </si>
  <si>
    <t>74
----------
2</t>
  </si>
  <si>
    <t>19
----------
17,18</t>
  </si>
  <si>
    <t>1406
----------
34</t>
  </si>
  <si>
    <t>Накладные расходы от ФОТ(1406 руб.)</t>
  </si>
  <si>
    <t>Сметная прибыль от ФОТ(1406 руб.)</t>
  </si>
  <si>
    <t xml:space="preserve"> https://www.etm.ru/cat/nn/9746183/
---------------------------------
Выключатель автоматический однополюсный 16А С S201
(шт) </t>
  </si>
  <si>
    <t xml:space="preserve">
----------
49,84
(395,25/7,93)</t>
  </si>
  <si>
    <t xml:space="preserve">
----------
50</t>
  </si>
  <si>
    <t xml:space="preserve">
----------
395,25
(465/1,2*1,02)</t>
  </si>
  <si>
    <t xml:space="preserve">
----------
395</t>
  </si>
  <si>
    <t xml:space="preserve"> https://www.etm.ru/cat/nn/9746185/
---------------------------------
Выключатель автоматический однополюсный 20А С S201
(шт) </t>
  </si>
  <si>
    <t xml:space="preserve">
----------
61,74
(489,6/7,93)</t>
  </si>
  <si>
    <t xml:space="preserve">
----------
62</t>
  </si>
  <si>
    <t xml:space="preserve">
----------
489,6
(576/1,2*1,02)</t>
  </si>
  <si>
    <t xml:space="preserve">
----------
490</t>
  </si>
  <si>
    <t xml:space="preserve"> https://www.etm.ru/cat/nn/9748874/
---------------------------------
Выключатель автоматический однополюсный 6А В S201
(шт) </t>
  </si>
  <si>
    <t xml:space="preserve">
----------
84,79
(672,35/7,93)</t>
  </si>
  <si>
    <t xml:space="preserve">
----------
85</t>
  </si>
  <si>
    <t xml:space="preserve">
----------
672,35
(791/1,2*1,02)</t>
  </si>
  <si>
    <t xml:space="preserve">
----------
672</t>
  </si>
  <si>
    <t xml:space="preserve"> https://www.etm.ru/cat/nn/2880690/
---------------------------------
Розетка щитовая 2Р+N 16A (M1173)
(шт) </t>
  </si>
  <si>
    <t xml:space="preserve">
----------
94,22
(747,15/7,93)</t>
  </si>
  <si>
    <t xml:space="preserve">
----------
283</t>
  </si>
  <si>
    <t xml:space="preserve">
----------
747,15
(879/1,2*1,02)</t>
  </si>
  <si>
    <t xml:space="preserve">
----------
2241</t>
  </si>
  <si>
    <t xml:space="preserve"> https://foxled.ru/shina-n-nulevaya-v-izolyatore-tdm-electric-sq0801-0017-163606-p
---------------------------------
Шина "N" нулевая в изоляторе 6х9мм
(шт) </t>
  </si>
  <si>
    <t xml:space="preserve">
----------
4,74
(37,62/7,93)</t>
  </si>
  <si>
    <t xml:space="preserve">
----------
9</t>
  </si>
  <si>
    <t xml:space="preserve">
----------
37,62
(44,26/1,2*1,02)</t>
  </si>
  <si>
    <t xml:space="preserve"> ФЕРм08-02-397-01
---------------------------------
Профиль перфорированный монтажный длиной 2 м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</si>
  <si>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0,02
----------
(2 / 100)</t>
  </si>
  <si>
    <t>96,55
----------
407,53</t>
  </si>
  <si>
    <t>114,01
----------
28</t>
  </si>
  <si>
    <t>2
----------
8</t>
  </si>
  <si>
    <t>2
----------
1</t>
  </si>
  <si>
    <t>19
----------
6,2</t>
  </si>
  <si>
    <t>9,09
----------
19</t>
  </si>
  <si>
    <t>38
----------
50</t>
  </si>
  <si>
    <t>18
----------
19</t>
  </si>
  <si>
    <t>Накладные расходы от ФОТ(57 руб.)</t>
  </si>
  <si>
    <t>Сметная прибыль от ФОТ(57 руб.)</t>
  </si>
  <si>
    <t xml:space="preserve"> https://www.tinko.ru/catalog/product/013037/
---------------------------------
DIN-рейка перфорированная OMEGA 3F 35х7,5мм, L=2м (02140)
(шт) </t>
  </si>
  <si>
    <t xml:space="preserve">
----------
15,46
(122,59/7,93)</t>
  </si>
  <si>
    <t xml:space="preserve">
----------
15</t>
  </si>
  <si>
    <t xml:space="preserve">
----------
122,59
(144.22/1,2*1,02)</t>
  </si>
  <si>
    <t xml:space="preserve">
----------
123</t>
  </si>
  <si>
    <t xml:space="preserve"> ФЕРм08-02-155-01
---------------------------------
Герметизация проходов при вводе кабелей во взрывоопасные помещения уплотнительной массой
(шт)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</si>
  <si>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4,28
----------
15,07</t>
  </si>
  <si>
    <t>205
----------
724</t>
  </si>
  <si>
    <t>19
----------
3,32</t>
  </si>
  <si>
    <t>3895
----------
2404</t>
  </si>
  <si>
    <t>Накладные расходы от ФОТ(3895 руб.)</t>
  </si>
  <si>
    <t>Сметная прибыль от ФОТ(3895 руб.)</t>
  </si>
  <si>
    <t xml:space="preserve"> https://ogneza.com/ognestojkij-termorasshiryayushhijsya-germetik-ogneza-gt-3kg.html
---------------------------------
Огнезащитный терморасширяющийся герметик ОГНЕЗА-ГТ 3 кг
(шт) </t>
  </si>
  <si>
    <t xml:space="preserve">
----------
199,48
(1581,85/7,93)</t>
  </si>
  <si>
    <t xml:space="preserve">
----------
399</t>
  </si>
  <si>
    <t xml:space="preserve">
----------
1581,85
(1861/1,2*1,02)</t>
  </si>
  <si>
    <t xml:space="preserve">
----------
3164</t>
  </si>
  <si>
    <t xml:space="preserve"> https://www.etm.ru/cat/nn/9712972/
---------------------------------
Клемма ЗНИ-4 мм.кв.
(шт) </t>
  </si>
  <si>
    <t>6
----------
(3+2+1)</t>
  </si>
  <si>
    <t xml:space="preserve">
----------
6,46
(51,26/7,93)</t>
  </si>
  <si>
    <t xml:space="preserve">
----------
39</t>
  </si>
  <si>
    <t xml:space="preserve">
----------
51,26
(60,3/1,2*1,02)</t>
  </si>
  <si>
    <t xml:space="preserve">
----------
308</t>
  </si>
  <si>
    <t xml:space="preserve"> https://www.etm.ru/cat/nn/9106085/
---------------------------------
Зажим на DIN-рейку HDW-201
(шт) </t>
  </si>
  <si>
    <t xml:space="preserve">
----------
1,2
(9,52/7,93)</t>
  </si>
  <si>
    <t xml:space="preserve">
----------
9,52
(11,2/1,2*1,02)</t>
  </si>
  <si>
    <t xml:space="preserve">
----------
57</t>
  </si>
  <si>
    <t xml:space="preserve"> ФССЦ-01.7.15.02-0002
---------------------------------
Анкер-болт для крепления кронштейнов, размер 10х100 мм
(100 шт) </t>
  </si>
  <si>
    <t>0,04
----------
(4 / 100)</t>
  </si>
  <si>
    <t xml:space="preserve">
----------
311,27</t>
  </si>
  <si>
    <t xml:space="preserve">
----------
12</t>
  </si>
  <si>
    <t xml:space="preserve">
----------
1328,48</t>
  </si>
  <si>
    <t xml:space="preserve">
----------
53</t>
  </si>
  <si>
    <t>0,3
----------
(30 / 100)</t>
  </si>
  <si>
    <t>109
----------
55</t>
  </si>
  <si>
    <t>2071
----------
157</t>
  </si>
  <si>
    <t>Накладные расходы от ФОТ(2071 руб.)</t>
  </si>
  <si>
    <t>Сметная прибыль от ФОТ(2071 руб.)</t>
  </si>
  <si>
    <t>0,0306
----------
((30*1,02) / 1000)</t>
  </si>
  <si>
    <t xml:space="preserve">
----------
103</t>
  </si>
  <si>
    <t xml:space="preserve">
----------
1054</t>
  </si>
  <si>
    <t>Накладные расходы от ФОТ(95 руб.)</t>
  </si>
  <si>
    <t>Сметная прибыль от ФОТ(95 руб.)</t>
  </si>
  <si>
    <t xml:space="preserve"> https://www.dns-shop.ru/product/e07dec3811b53330/kabel-finepower-hdmi---hdmi-5-m/
---------------------------------
Кабель FinePower HDMI - HDMI, 5 м
(шт) </t>
  </si>
  <si>
    <t xml:space="preserve">
----------
85,64
(679,15/7,93)</t>
  </si>
  <si>
    <t xml:space="preserve">
----------
86</t>
  </si>
  <si>
    <t xml:space="preserve">
----------
679,15
(799/1,2*1,02)</t>
  </si>
  <si>
    <t xml:space="preserve">
----------
679</t>
  </si>
  <si>
    <t>Итого по разделу 2 Монтажные работы</t>
  </si>
  <si>
    <t>Раздел 3. Прочие работы</t>
  </si>
  <si>
    <t xml:space="preserve"> ФЕРм10-10-001-02
---------------------------------
Демонтаж. Камеры видеонаблюдения: на кронштейне/ передача заказчику
(шт) 
---------------------------------
(Приказ от 04.09.2019 № 519/пр табл.3 п.2 Демонтаж оборудования, пригодного для дальнейшего использования, со снятием с места установки, необходимой (частичной) разборкой без надобности хранения (перемещается на другое место установки и т.п.) ОЗП=0,6; ЭМ=0,6 к расх.; ЗПМ=0,6; МАТ=0 к расх.; ТЗ=0,6; ТЗМ=0,6;
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</si>
  <si>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Накладные расходы от ФОТ(13034 руб.)</t>
  </si>
  <si>
    <t>Сметная прибыль от ФОТ(13034 руб.)</t>
  </si>
  <si>
    <t xml:space="preserve"> ФЕРр67-2-11
---------------------------------
Демонтаж винипластовых труб, проложенных на скобах диаметром: до 25 мм/прим кабель-канала
(100 м труб) </t>
  </si>
  <si>
    <t>1,4
----------
(140 / 100)</t>
  </si>
  <si>
    <t>Накладные расходы от ФОТ(874 руб.)</t>
  </si>
  <si>
    <t>Сметная прибыль от ФОТ(874 руб.)</t>
  </si>
  <si>
    <t xml:space="preserve"> ФЕРм08-02-399-01
---------------------------------
Провод в коробах, сечением: до 6 мм2/кабель существующий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</si>
  <si>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0,18
----------
(18 / 100)</t>
  </si>
  <si>
    <t>6
----------
2</t>
  </si>
  <si>
    <t>114
----------
16</t>
  </si>
  <si>
    <t>Накладные расходы от ФОТ(114 руб.)</t>
  </si>
  <si>
    <t>Сметная прибыль от ФОТ(114 руб.)</t>
  </si>
  <si>
    <t xml:space="preserve"> ФЕРр63-14-1
---------------------------------
Замена элементов облицовки потолков: пластиковых панелей без замены каркаса/демонтаж и монтаж подвесного потолка типа Армстронг
(100 м2) </t>
  </si>
  <si>
    <t>0,5122
----------
(51,22 / 100)</t>
  </si>
  <si>
    <t>1773,22
----------
6403,35</t>
  </si>
  <si>
    <t>0,38
----------
0,15</t>
  </si>
  <si>
    <t>908
----------
3280</t>
  </si>
  <si>
    <t>19
----------
2,59</t>
  </si>
  <si>
    <t>8,66
----------
19</t>
  </si>
  <si>
    <t>17252
----------
8495</t>
  </si>
  <si>
    <t>Накладные расходы от ФОТ(17252 руб.)</t>
  </si>
  <si>
    <t>Сметная прибыль от ФОТ(17252 руб.)</t>
  </si>
  <si>
    <t xml:space="preserve"> ФССЦ-11.3.03.04-0001
---------------------------------
Панели декоративные пластиковые, размер 2700х250х8 мм
(м2) </t>
  </si>
  <si>
    <t xml:space="preserve">
----------
62,08</t>
  </si>
  <si>
    <t xml:space="preserve">
----------
-3275</t>
  </si>
  <si>
    <t xml:space="preserve">
----------
160,55</t>
  </si>
  <si>
    <t xml:space="preserve">
----------
-8471</t>
  </si>
  <si>
    <t xml:space="preserve"> ФЕРр69-2-1
---------------------------------
Сверление отверстий: в кирпичных стенах электроперфоратором диаметром до 20 мм, толщина стен 0,5 кирпича
(100 отверстий) </t>
  </si>
  <si>
    <t>0,68
----------
((8+12+48) / 100)</t>
  </si>
  <si>
    <t>Накладные расходы от ФОТ(589 руб.)</t>
  </si>
  <si>
    <t>Сметная прибыль от ФОТ(589 руб.)</t>
  </si>
  <si>
    <t xml:space="preserve"> ФЕРр69-2-3
---------------------------------
Сверление отверстий: на каждые 10 мм диаметра свыше 20 мм добавлять к расценке 69-2-1
(100 отверстий) </t>
  </si>
  <si>
    <t>0,68
----------
(68 / 100)</t>
  </si>
  <si>
    <t>Накладные расходы от ФОТ(703 руб.)</t>
  </si>
  <si>
    <t>Сметная прибыль от ФОТ(703 руб.)</t>
  </si>
  <si>
    <t xml:space="preserve"> ФЕРр69-2-2
---------------------------------
Сверление отверстий: на каждые 0,5 кирпича толщины стен добавлять к расценке 69-2-1
(100 отверстий) </t>
  </si>
  <si>
    <t>0,08
----------
(8 / 100)</t>
  </si>
  <si>
    <t>Накладные расходы от ФОТ(76 руб.)</t>
  </si>
  <si>
    <t>Сметная прибыль от ФОТ(76 руб.)</t>
  </si>
  <si>
    <t xml:space="preserve"> ФЕРр69-2-2
---------------------------------
Сверление отверстий: на каждые 0,5 кирпича толщины стен добавлять к расценке 69-2-1
(100 отверстий) 
---------------------------------
(до 600 ПЗ=4 (ОЗП=4; ЭМ=4 к расх.; ЗПМ=4; МАТ=4 к расх.; ТЗ=4; ТЗМ=4))</t>
  </si>
  <si>
    <t>0,12
----------
(12 / 100)</t>
  </si>
  <si>
    <t>Накладные расходы от ФОТ(418 руб.)</t>
  </si>
  <si>
    <t>Сметная прибыль от ФОТ(418 руб.)</t>
  </si>
  <si>
    <t xml:space="preserve"> ФЕРр69-2-2
---------------------------------
Сверление отверстий: на каждые 0,5 кирпича толщины стен добавлять к расценке 69-2-1
(100 отверстий) 
---------------------------------
(до 800 ПЗ=6 (ОЗП=6; ЭМ=6 к расх.; ЗПМ=6; МАТ=6 к расх.; ТЗ=6; ТЗМ=6))</t>
  </si>
  <si>
    <t>0,48
----------
(48 / 100)</t>
  </si>
  <si>
    <t>Накладные расходы от ФОТ(2470 руб.)</t>
  </si>
  <si>
    <t>Сметная прибыль от ФОТ(2470 руб.)</t>
  </si>
  <si>
    <t xml:space="preserve"> ФЕР46-03-001-03
---------------------------------
Сверление установками алмазного бурения в железобетонных конструкциях вертикальных отверстий глубиной 200 мм диаметром: 32 мм
(100 отверстий) </t>
  </si>
  <si>
    <t>0,06
----------
(6 / 100)</t>
  </si>
  <si>
    <t>175,08
----------
2,06</t>
  </si>
  <si>
    <t>712,54
----------
220,4</t>
  </si>
  <si>
    <t>42
----------
13</t>
  </si>
  <si>
    <t>19
----------
4,94</t>
  </si>
  <si>
    <t>8,22
----------
19</t>
  </si>
  <si>
    <t>345
----------
247</t>
  </si>
  <si>
    <t>Накладные расходы от ФОТ(456 руб.)</t>
  </si>
  <si>
    <t>Сметная прибыль от ФОТ(456 руб.)</t>
  </si>
  <si>
    <t xml:space="preserve"> ФЕР46-03-001-19
---------------------------------
На каждые 10 мм изменения глубины сверления добавляется или исключается: к расценке 46-03-001-03
(100 отверстий) 
---------------------------------
(до 400 ПЗ=20 (ОЗП=20; ЭМ=20 к расх.; ЗПМ=20; МАТ=20 к расх.; ТЗ=20; ТЗМ=20))</t>
  </si>
  <si>
    <t>69,2
----------
2</t>
  </si>
  <si>
    <t>594,2
----------
199,6</t>
  </si>
  <si>
    <t>36
----------
12</t>
  </si>
  <si>
    <t>19
----------
5,1</t>
  </si>
  <si>
    <t>8,72
----------
19</t>
  </si>
  <si>
    <t>314
----------
228</t>
  </si>
  <si>
    <t>Накладные расходы от ФОТ(304 руб.)</t>
  </si>
  <si>
    <t>Сметная прибыль от ФОТ(304 руб.)</t>
  </si>
  <si>
    <t xml:space="preserve"> ФССЦ-01.7.17.09-0064
---------------------------------
Сверло кольцевое алмазное, диаметр 32 мм
(шт) </t>
  </si>
  <si>
    <t xml:space="preserve">
----------
556,8</t>
  </si>
  <si>
    <t xml:space="preserve">
----------
557</t>
  </si>
  <si>
    <t xml:space="preserve">
----------
1208,56</t>
  </si>
  <si>
    <t xml:space="preserve">
----------
1209</t>
  </si>
  <si>
    <t xml:space="preserve"> ФЕРм10-06-036-01
---------------------------------
Труба стальная для слаботочных сетей, требующих экранирования,: в готовых бороздах и перекрытиях, диаметр до 25 мм/прим гильза
(100 м)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</si>
  <si>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0,496
----------
((8*0,2+0,6*12+0,8*48+6*0,4) / 100)</t>
  </si>
  <si>
    <t>435,91
----------
230,32</t>
  </si>
  <si>
    <t>117,5
----------
2,09</t>
  </si>
  <si>
    <t>216
----------
115</t>
  </si>
  <si>
    <t>58
----------
1</t>
  </si>
  <si>
    <t>19
----------
4,01</t>
  </si>
  <si>
    <t>5,12
----------
19</t>
  </si>
  <si>
    <t>4104
----------
461</t>
  </si>
  <si>
    <t>297
----------
19</t>
  </si>
  <si>
    <t>Накладные расходы от ФОТ(4123 руб.)</t>
  </si>
  <si>
    <t>Сметная прибыль от ФОТ(4123 руб.)</t>
  </si>
  <si>
    <t xml:space="preserve">
----------
751</t>
  </si>
  <si>
    <t xml:space="preserve">
----------
4220</t>
  </si>
  <si>
    <t xml:space="preserve"> ФЕР46-03-017-05
---------------------------------
Заделка отверстий, гнезд и борозд: в стенах и перегородках бетонных площадью до 0,1 м2
(м3) </t>
  </si>
  <si>
    <t>0,128
----------
(80*0,04*0,04)</t>
  </si>
  <si>
    <t>608,53
----------
592,22</t>
  </si>
  <si>
    <t>26,64
----------
4,64</t>
  </si>
  <si>
    <t>78
----------
76</t>
  </si>
  <si>
    <t xml:space="preserve">
----------
3421,51</t>
  </si>
  <si>
    <t>151,64
----------
88,16</t>
  </si>
  <si>
    <t xml:space="preserve">
----------
438</t>
  </si>
  <si>
    <t>19
----------
11</t>
  </si>
  <si>
    <t>Накладные расходы от ФОТ(11 руб.)</t>
  </si>
  <si>
    <t>Сметная прибыль от ФОТ(11 руб.)</t>
  </si>
  <si>
    <t xml:space="preserve"> ФССЦ-04.3.01.09-0015
---------------------------------
Раствор готовый кладочный, цементный, М150
(м3) </t>
  </si>
  <si>
    <t xml:space="preserve">
----------
548,3</t>
  </si>
  <si>
    <t xml:space="preserve">
----------
73</t>
  </si>
  <si>
    <t xml:space="preserve">
----------
3846,95</t>
  </si>
  <si>
    <t xml:space="preserve">
----------
512</t>
  </si>
  <si>
    <t xml:space="preserve"> ФЕР15-04-007-01
---------------------------------
Окраска водно-дисперсионными акриловыми составами улучшенная: по штукатурке стен
(100 м2) 
---------------------------------
(Приказ от 04.09.2019 № 519/пр прил.2 табл.3 п.1.1 Производство ремонтно-строительных работ осуществляется в помещениях эксплуатируемого объекта капитального строительства без остановки рабочего процесса предприятия, при этом: в зоне производства ремонтно-строительных работ отсутствуют действующее технологическое или лабораторное оборудование, мебель и иные загромождающие помещения предметы ОЗП=1,2; ЭМ=1,2 к расх.; ЗПМ=1,2; ТЗ=1,2; ТЗМ=1,2)</t>
  </si>
  <si>
    <t>0,032
----------
((80*0,04) / 100)</t>
  </si>
  <si>
    <t>456,85
----------
642,56</t>
  </si>
  <si>
    <t>12,49
----------
2,36</t>
  </si>
  <si>
    <t>15
----------
21</t>
  </si>
  <si>
    <t>19
----------
7,26</t>
  </si>
  <si>
    <t>5,95
----------
19</t>
  </si>
  <si>
    <t>285
----------
152</t>
  </si>
  <si>
    <t>Накладные расходы от ФОТ(285 руб.)</t>
  </si>
  <si>
    <t>105%*0.9</t>
  </si>
  <si>
    <t>95%=105%*0.9</t>
  </si>
  <si>
    <t>Сметная прибыль от ФОТ(285 руб.)</t>
  </si>
  <si>
    <t>55%*0.85</t>
  </si>
  <si>
    <t>47%=55%*0.85</t>
  </si>
  <si>
    <t xml:space="preserve"> ФССЦ-14.5.11.02-0101
---------------------------------
Шпатлевка водно-дисперсионная
(т) </t>
  </si>
  <si>
    <t xml:space="preserve">
----------
11397,1</t>
  </si>
  <si>
    <t xml:space="preserve">
----------
-18</t>
  </si>
  <si>
    <t xml:space="preserve">
----------
88807,34</t>
  </si>
  <si>
    <t xml:space="preserve">
----------
-142</t>
  </si>
  <si>
    <t xml:space="preserve"> ФССЦ-14.4.01.02-0113
---------------------------------
Грунтовка с высокой степенью проникновения для укрепления бетонных поверхностей
(кг) </t>
  </si>
  <si>
    <t>0,416
----------
(0,13*3,2)</t>
  </si>
  <si>
    <t xml:space="preserve">
----------
167,99</t>
  </si>
  <si>
    <t xml:space="preserve">
----------
70</t>
  </si>
  <si>
    <t xml:space="preserve">
----------
65,4</t>
  </si>
  <si>
    <t xml:space="preserve">
----------
27</t>
  </si>
  <si>
    <t xml:space="preserve"> ФССЦ-14.5.11.06-0003
---------------------------------
Шпатлевка: Ветонит L, цвет белый толщина слоя 2 мм, расход 1,2 кг/м2 на 1 мм толщины
(т) </t>
  </si>
  <si>
    <t>0,00768
----------
(1,2*2*3,2/1000)</t>
  </si>
  <si>
    <t xml:space="preserve">
----------
7067,1</t>
  </si>
  <si>
    <t xml:space="preserve">
----------
21143,33</t>
  </si>
  <si>
    <t xml:space="preserve">
----------
162</t>
  </si>
  <si>
    <t xml:space="preserve"> https://vladimir.vseinstrumenti.ru/krepezh/stroitelnaya-himiya/kraski/tikkurila/euro-power-7-baza-s-0-9-l-18923/?gclid=Cj0KCQiA3smABhCjARIsAKtrg6JWcAPl64RE29oetwVXNWwco2v7dTxpMPUWP9sVMQry4ViMV18unMEaAnakEALw_wcB
---------------------------------
Водно-дисперсионная краска Euro Power 7, расход 10-12 м2/л по ровной невпитывающей пов-ти, в один слой
(л) </t>
  </si>
  <si>
    <t>0,58
----------
(3,2/11*2)</t>
  </si>
  <si>
    <t xml:space="preserve">
----------
61,57
(488,28/7,93)</t>
  </si>
  <si>
    <t xml:space="preserve">
----------
36</t>
  </si>
  <si>
    <t xml:space="preserve">
----------
488,28
(517/0,9/1,2*1,02)</t>
  </si>
  <si>
    <t>Итого по разделу 3 Прочие работы</t>
  </si>
  <si>
    <t>Итого прямые затраты по смете</t>
  </si>
  <si>
    <t>11374
244886</t>
  </si>
  <si>
    <t>444
69</t>
  </si>
  <si>
    <t>Итого прямые затраты по смете с учетом индексов, в текущих ценах</t>
  </si>
  <si>
    <t>214624
1928098</t>
  </si>
  <si>
    <t>3335
1303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</si>
  <si>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</si>
  <si>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</si>
  <si>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</si>
  <si>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</si>
  <si>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</si>
  <si>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</si>
  <si>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</si>
  <si>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Итого Строительные работы</t>
  </si>
  <si>
    <t xml:space="preserve">    Итого Монтажные работы</t>
  </si>
  <si>
    <t xml:space="preserve">    Итого</t>
  </si>
  <si>
    <t xml:space="preserve">    Компенсация НДС материалы 20%*МАТ</t>
  </si>
  <si>
    <t xml:space="preserve">    Компенсация НДС (ЭМ-ЗПМ) 20%*(ЭМ-ЗПМ)</t>
  </si>
  <si>
    <t xml:space="preserve">    ВСЕГО по смете</t>
  </si>
  <si>
    <t>на Замена (установка) системы видеонаблюдения внутри и снаружи 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</si>
</sst>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 Cyr"/>
      <charset val="204"/>
    </font>
    <font>
      <b/>
      <sz val="13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 applyProtection="0"/>
    <xf numFmtId="0" fontId="2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2" fillId="0" borderId="0">
      <alignment horizontal="right" vertical="top" wrapText="1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1" applyFill="0" applyProtection="0">
      <alignment horizontal="center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1" fillId="0" borderId="0"/>
    <xf numFmtId="0" fontId="2" fillId="0" borderId="1">
      <alignment horizontal="center"/>
    </xf>
    <xf numFmtId="0" fontId="2" fillId="0" borderId="0">
      <alignment horizontal="left" vertical="top"/>
    </xf>
    <xf numFmtId="0" fontId="2" fillId="0" borderId="0" applyBorder="0">
      <alignment horizontal="left" vertical="top"/>
    </xf>
    <xf numFmtId="0" fontId="2" fillId="0" borderId="0"/>
  </cellStyleXfs>
  <cellXfs count="68">
    <xf numFmtId="0" fontId="0" fillId="0" borderId="0" xfId="0"/>
    <xf numFmtId="0" fontId="8" fillId="0" borderId="0" xfId="0" applyFont="1"/>
    <xf numFmtId="0" fontId="8" fillId="0" borderId="0" xfId="14" applyFont="1" applyBorder="1">
      <alignment horizontal="center"/>
    </xf>
    <xf numFmtId="0" fontId="8" fillId="0" borderId="0" xfId="5" applyFont="1">
      <alignment horizontal="right" vertical="top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10" fillId="0" borderId="0" xfId="5" applyFont="1" applyAlignment="1">
      <alignment horizontal="right" vertical="top"/>
    </xf>
    <xf numFmtId="0" fontId="10" fillId="0" borderId="0" xfId="0" applyFont="1" applyAlignment="1">
      <alignment horizontal="left" indent="1"/>
    </xf>
    <xf numFmtId="0" fontId="13" fillId="0" borderId="0" xfId="0" applyFont="1"/>
    <xf numFmtId="0" fontId="10" fillId="0" borderId="0" xfId="24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49" fontId="10" fillId="0" borderId="0" xfId="21" applyNumberFormat="1" applyFont="1" applyBorder="1" applyAlignment="1">
      <alignment horizontal="center" vertical="top"/>
    </xf>
    <xf numFmtId="0" fontId="10" fillId="0" borderId="0" xfId="21" applyFont="1" applyBorder="1" applyAlignment="1">
      <alignment horizontal="left" vertical="top"/>
    </xf>
    <xf numFmtId="0" fontId="10" fillId="0" borderId="0" xfId="21" applyFont="1" applyBorder="1" applyAlignment="1">
      <alignment horizontal="center" vertical="top"/>
    </xf>
    <xf numFmtId="0" fontId="10" fillId="0" borderId="0" xfId="21" applyFont="1" applyBorder="1" applyAlignment="1">
      <alignment horizontal="right" vertical="top"/>
    </xf>
    <xf numFmtId="0" fontId="10" fillId="0" borderId="0" xfId="5" applyFont="1" applyAlignment="1">
      <alignment horizontal="left" vertical="top" wrapText="1"/>
    </xf>
    <xf numFmtId="0" fontId="10" fillId="0" borderId="0" xfId="5" applyFont="1">
      <alignment horizontal="right" vertical="top" wrapText="1"/>
    </xf>
    <xf numFmtId="0" fontId="10" fillId="0" borderId="0" xfId="25" applyFont="1">
      <alignment horizontal="left" vertical="top"/>
    </xf>
    <xf numFmtId="0" fontId="10" fillId="0" borderId="0" xfId="26" applyFont="1">
      <alignment horizontal="left" vertical="top"/>
    </xf>
    <xf numFmtId="0" fontId="19" fillId="0" borderId="0" xfId="14" applyFont="1" applyBorder="1">
      <alignment horizontal="center"/>
    </xf>
    <xf numFmtId="0" fontId="10" fillId="0" borderId="3" xfId="21" applyFont="1" applyBorder="1">
      <alignment horizontal="center"/>
    </xf>
    <xf numFmtId="49" fontId="10" fillId="0" borderId="1" xfId="21" applyNumberFormat="1" applyFont="1" applyBorder="1" applyAlignment="1">
      <alignment horizontal="center" vertical="top"/>
    </xf>
    <xf numFmtId="0" fontId="10" fillId="0" borderId="1" xfId="21" applyFont="1" applyBorder="1" applyAlignment="1">
      <alignment horizontal="left" vertical="top" wrapText="1"/>
    </xf>
    <xf numFmtId="0" fontId="10" fillId="0" borderId="1" xfId="21" applyFont="1" applyBorder="1" applyAlignment="1">
      <alignment horizontal="center" vertical="top"/>
    </xf>
    <xf numFmtId="0" fontId="10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right" vertical="top" wrapText="1"/>
    </xf>
    <xf numFmtId="49" fontId="12" fillId="0" borderId="1" xfId="21" applyNumberFormat="1" applyFont="1" applyBorder="1" applyAlignment="1">
      <alignment horizontal="center" vertical="top"/>
    </xf>
    <xf numFmtId="0" fontId="12" fillId="0" borderId="1" xfId="21" applyFont="1" applyBorder="1" applyAlignment="1">
      <alignment horizontal="left" vertical="top"/>
    </xf>
    <xf numFmtId="0" fontId="12" fillId="0" borderId="1" xfId="21" applyFont="1" applyBorder="1" applyAlignment="1">
      <alignment horizontal="center" vertical="top"/>
    </xf>
    <xf numFmtId="9" fontId="12" fillId="0" borderId="1" xfId="21" applyNumberFormat="1" applyFont="1" applyBorder="1" applyAlignment="1">
      <alignment horizontal="right" vertical="top"/>
    </xf>
    <xf numFmtId="0" fontId="12" fillId="0" borderId="1" xfId="21" applyFont="1" applyBorder="1" applyAlignment="1">
      <alignment horizontal="right" vertical="top"/>
    </xf>
    <xf numFmtId="0" fontId="10" fillId="0" borderId="1" xfId="21" applyFont="1" applyBorder="1" applyAlignment="1">
      <alignment horizontal="center" vertical="top" wrapText="1"/>
    </xf>
    <xf numFmtId="49" fontId="10" fillId="0" borderId="3" xfId="21" applyNumberFormat="1" applyFont="1" applyBorder="1" applyAlignment="1">
      <alignment horizontal="center" vertical="top"/>
    </xf>
    <xf numFmtId="0" fontId="10" fillId="0" borderId="3" xfId="21" applyFont="1" applyBorder="1" applyAlignment="1">
      <alignment horizontal="left" vertical="top" wrapText="1"/>
    </xf>
    <xf numFmtId="0" fontId="10" fillId="0" borderId="3" xfId="21" applyFont="1" applyBorder="1" applyAlignment="1">
      <alignment horizontal="center" vertical="top"/>
    </xf>
    <xf numFmtId="0" fontId="10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right" vertical="top" wrapText="1"/>
    </xf>
    <xf numFmtId="0" fontId="11" fillId="0" borderId="1" xfId="21" applyFont="1" applyBorder="1" applyAlignment="1">
      <alignment horizontal="right" vertical="top"/>
    </xf>
    <xf numFmtId="0" fontId="11" fillId="0" borderId="3" xfId="21" applyFont="1" applyBorder="1" applyAlignment="1">
      <alignment horizontal="right" vertical="top"/>
    </xf>
    <xf numFmtId="0" fontId="10" fillId="0" borderId="3" xfId="21" applyFont="1" applyBorder="1" applyAlignment="1">
      <alignment horizontal="center" vertical="top" wrapText="1"/>
    </xf>
    <xf numFmtId="49" fontId="11" fillId="0" borderId="1" xfId="21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49" fontId="10" fillId="0" borderId="1" xfId="21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9" fontId="11" fillId="0" borderId="3" xfId="21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9" fontId="17" fillId="0" borderId="1" xfId="21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 wrapText="1"/>
    </xf>
    <xf numFmtId="0" fontId="10" fillId="0" borderId="0" xfId="10" applyFont="1" applyAlignment="1">
      <alignment horizontal="right"/>
    </xf>
    <xf numFmtId="0" fontId="10" fillId="0" borderId="0" xfId="11" applyFont="1" applyAlignment="1">
      <alignment horizontal="right"/>
    </xf>
    <xf numFmtId="0" fontId="15" fillId="0" borderId="0" xfId="0" applyFont="1" applyAlignment="1">
      <alignment horizontal="center" vertical="top" wrapText="1"/>
    </xf>
    <xf numFmtId="0" fontId="14" fillId="0" borderId="0" xfId="24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0" fillId="0" borderId="2" xfId="24" applyFont="1" applyBorder="1" applyAlignment="1">
      <alignment horizontal="center" wrapText="1"/>
    </xf>
    <xf numFmtId="0" fontId="10" fillId="0" borderId="0" xfId="24" applyFont="1" applyBorder="1" applyAlignment="1">
      <alignment horizontal="left"/>
    </xf>
  </cellXfs>
  <cellStyles count="28">
    <cellStyle name="Акт" xfId="1" xr:uid="{00000000-0005-0000-0000-000000000000}"/>
    <cellStyle name="АктМТСН" xfId="2" xr:uid="{00000000-0005-0000-0000-000001000000}"/>
    <cellStyle name="ВедРесурсов" xfId="3" xr:uid="{00000000-0005-0000-0000-000002000000}"/>
    <cellStyle name="ВедРесурсовАкт" xfId="4" xr:uid="{00000000-0005-0000-0000-000003000000}"/>
    <cellStyle name="Итоги" xfId="5" xr:uid="{00000000-0005-0000-0000-000004000000}"/>
    <cellStyle name="ИтогоАктБазЦ" xfId="6" xr:uid="{00000000-0005-0000-0000-000005000000}"/>
    <cellStyle name="ИтогоАктБИМ" xfId="7" xr:uid="{00000000-0005-0000-0000-000006000000}"/>
    <cellStyle name="ИтогоАктРесМет" xfId="8" xr:uid="{00000000-0005-0000-0000-000007000000}"/>
    <cellStyle name="ИтогоАктТекЦ" xfId="9" xr:uid="{00000000-0005-0000-0000-000008000000}"/>
    <cellStyle name="ИтогоБазЦ" xfId="10" xr:uid="{00000000-0005-0000-0000-000009000000}"/>
    <cellStyle name="ИтогоБИМ" xfId="11" xr:uid="{00000000-0005-0000-0000-00000A000000}"/>
    <cellStyle name="ИтогоРесМет" xfId="12" xr:uid="{00000000-0005-0000-0000-00000B000000}"/>
    <cellStyle name="ИтогоТекЦ" xfId="13" xr:uid="{00000000-0005-0000-0000-00000C000000}"/>
    <cellStyle name="ЛокСмета" xfId="14" xr:uid="{00000000-0005-0000-0000-00000D000000}"/>
    <cellStyle name="ЛокСмМТСН" xfId="15" xr:uid="{00000000-0005-0000-0000-00000E000000}"/>
    <cellStyle name="М29" xfId="16" xr:uid="{00000000-0005-0000-0000-00000F000000}"/>
    <cellStyle name="ОбСмета" xfId="17" xr:uid="{00000000-0005-0000-0000-000010000000}"/>
    <cellStyle name="Обычный" xfId="0" builtinId="0"/>
    <cellStyle name="Обычный_Мои данные" xfId="18" xr:uid="{00000000-0005-0000-0000-000012000000}"/>
    <cellStyle name="Параметр" xfId="19" xr:uid="{00000000-0005-0000-0000-000013000000}"/>
    <cellStyle name="ПеременныеСметы" xfId="20" xr:uid="{00000000-0005-0000-0000-000014000000}"/>
    <cellStyle name="РесСмета" xfId="21" xr:uid="{00000000-0005-0000-0000-000015000000}"/>
    <cellStyle name="СводкаСтоимРаб" xfId="22" xr:uid="{00000000-0005-0000-0000-000016000000}"/>
    <cellStyle name="СводРасч" xfId="23" xr:uid="{00000000-0005-0000-0000-000017000000}"/>
    <cellStyle name="Титул" xfId="24" xr:uid="{00000000-0005-0000-0000-000018000000}"/>
    <cellStyle name="Хвост" xfId="25" xr:uid="{00000000-0005-0000-0000-000019000000}"/>
    <cellStyle name="Хвост_Переменные и константы" xfId="26" xr:uid="{00000000-0005-0000-0000-00001A000000}"/>
    <cellStyle name="Экспертиза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79"/>
  <sheetViews>
    <sheetView showGridLines="0" tabSelected="1" zoomScale="92" zoomScaleNormal="92" zoomScaleSheetLayoutView="100" workbookViewId="0">
      <selection activeCell="I15" sqref="I15"/>
    </sheetView>
  </sheetViews>
  <sheetFormatPr defaultRowHeight="12" outlineLevelRow="1" x14ac:dyDescent="0.2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6384" width="9.140625" style="1"/>
  </cols>
  <sheetData>
    <row r="1" spans="1:14" ht="14.25" x14ac:dyDescent="0.2">
      <c r="A1" s="4"/>
      <c r="B1" s="4"/>
      <c r="C1" s="4"/>
      <c r="D1" s="4"/>
      <c r="E1" s="4"/>
      <c r="F1" s="4"/>
      <c r="G1" s="4"/>
      <c r="H1" s="4"/>
      <c r="I1" s="5"/>
      <c r="J1" s="5"/>
      <c r="K1" s="4"/>
      <c r="L1" s="4"/>
      <c r="M1" s="4"/>
      <c r="N1" s="4" t="s">
        <v>9</v>
      </c>
    </row>
    <row r="2" spans="1:14" ht="15" outlineLevel="1" x14ac:dyDescent="0.25">
      <c r="A2" s="6" t="s">
        <v>27</v>
      </c>
      <c r="B2" s="4"/>
      <c r="C2" s="4"/>
      <c r="D2" s="4"/>
      <c r="E2" s="4"/>
      <c r="F2" s="4"/>
      <c r="G2" s="4"/>
      <c r="H2" s="4"/>
      <c r="I2" s="7" t="s">
        <v>26</v>
      </c>
      <c r="J2" s="4"/>
      <c r="K2" s="4"/>
      <c r="L2" s="4"/>
      <c r="M2" s="4"/>
      <c r="N2" s="4"/>
    </row>
    <row r="3" spans="1:14" ht="14.25" outlineLevel="1" x14ac:dyDescent="0.2">
      <c r="A3" s="67" t="s">
        <v>30</v>
      </c>
      <c r="B3" s="67"/>
      <c r="C3" s="67"/>
      <c r="D3" s="67"/>
      <c r="E3" s="67"/>
      <c r="F3" s="4"/>
      <c r="G3" s="4"/>
      <c r="H3" s="4"/>
      <c r="I3" s="67" t="s">
        <v>30</v>
      </c>
      <c r="J3" s="67"/>
      <c r="K3" s="67"/>
      <c r="L3" s="67"/>
      <c r="M3" s="67"/>
      <c r="N3" s="67"/>
    </row>
    <row r="4" spans="1:14" ht="14.25" outlineLevel="1" x14ac:dyDescent="0.2">
      <c r="A4" s="67" t="s">
        <v>31</v>
      </c>
      <c r="B4" s="67"/>
      <c r="C4" s="67"/>
      <c r="D4" s="67"/>
      <c r="E4" s="67"/>
      <c r="F4" s="4"/>
      <c r="G4" s="4"/>
      <c r="H4" s="4"/>
      <c r="I4" s="67" t="s">
        <v>31</v>
      </c>
      <c r="J4" s="67"/>
      <c r="K4" s="67"/>
      <c r="L4" s="67"/>
      <c r="M4" s="67"/>
      <c r="N4" s="67"/>
    </row>
    <row r="5" spans="1:14" ht="14.25" outlineLevel="1" x14ac:dyDescent="0.2">
      <c r="A5" s="8" t="s">
        <v>28</v>
      </c>
      <c r="B5" s="4"/>
      <c r="C5" s="4"/>
      <c r="D5" s="4"/>
      <c r="E5" s="4"/>
      <c r="F5" s="4"/>
      <c r="G5" s="4"/>
      <c r="H5" s="4"/>
      <c r="I5" s="4" t="s">
        <v>29</v>
      </c>
      <c r="J5" s="4"/>
      <c r="K5" s="4"/>
      <c r="L5" s="4"/>
      <c r="M5" s="4"/>
      <c r="N5" s="4"/>
    </row>
    <row r="6" spans="1:14" ht="14.2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customHeight="1" x14ac:dyDescent="0.2">
      <c r="A7" s="66" t="s">
        <v>32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2.75" x14ac:dyDescent="0.2">
      <c r="A8" s="63" t="s">
        <v>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4.25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6.5" x14ac:dyDescent="0.2">
      <c r="A10" s="64" t="s">
        <v>33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ht="12.75" x14ac:dyDescent="0.2">
      <c r="A11" s="63" t="s">
        <v>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15" customHeight="1" x14ac:dyDescent="0.2">
      <c r="A12" s="66" t="s">
        <v>643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2.75" x14ac:dyDescent="0.2">
      <c r="A13" s="65" t="s">
        <v>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 ht="14.25" x14ac:dyDescent="0.2">
      <c r="A14" s="10"/>
      <c r="B14" s="4"/>
      <c r="C14" s="4"/>
      <c r="D14" s="4"/>
      <c r="E14" s="4"/>
      <c r="F14" s="4"/>
      <c r="G14" s="4"/>
      <c r="H14" s="4"/>
      <c r="I14" s="11"/>
      <c r="J14" s="11"/>
      <c r="K14" s="4"/>
      <c r="L14" s="4"/>
      <c r="M14" s="4"/>
      <c r="N14" s="4"/>
    </row>
    <row r="15" spans="1:14" ht="14.25" x14ac:dyDescent="0.2">
      <c r="A15" s="4"/>
      <c r="B15" s="67" t="s">
        <v>34</v>
      </c>
      <c r="C15" s="67"/>
      <c r="D15" s="67"/>
      <c r="E15" s="67"/>
      <c r="F15" s="67"/>
      <c r="G15" s="67"/>
      <c r="H15" s="67"/>
      <c r="I15" s="4"/>
      <c r="J15" s="8"/>
      <c r="K15" s="12" t="s">
        <v>24</v>
      </c>
      <c r="L15" s="4"/>
      <c r="M15" s="12" t="s">
        <v>25</v>
      </c>
      <c r="N15" s="4"/>
    </row>
    <row r="16" spans="1:14" ht="14.25" x14ac:dyDescent="0.2">
      <c r="A16" s="13"/>
      <c r="B16" s="4"/>
      <c r="C16" s="4"/>
      <c r="D16" s="14"/>
      <c r="E16" s="14"/>
      <c r="F16" s="8" t="s">
        <v>2</v>
      </c>
      <c r="G16" s="8"/>
      <c r="H16" s="8"/>
      <c r="I16" s="8"/>
      <c r="J16" s="61">
        <f>323801.2/1000</f>
        <v>323.80119999999999</v>
      </c>
      <c r="K16" s="61"/>
      <c r="L16" s="62">
        <f>2872592/1000</f>
        <v>2872.5920000000001</v>
      </c>
      <c r="M16" s="62"/>
      <c r="N16" s="15" t="s">
        <v>6</v>
      </c>
    </row>
    <row r="17" spans="1:15" ht="14.25" x14ac:dyDescent="0.2">
      <c r="A17" s="13"/>
      <c r="B17" s="4"/>
      <c r="C17" s="16"/>
      <c r="D17" s="14"/>
      <c r="E17" s="14"/>
      <c r="F17" s="8" t="s">
        <v>5</v>
      </c>
      <c r="G17" s="8"/>
      <c r="H17" s="8"/>
      <c r="I17" s="8"/>
      <c r="J17" s="61">
        <f>11443/1000</f>
        <v>11.443</v>
      </c>
      <c r="K17" s="61"/>
      <c r="L17" s="62">
        <f>215927/1000</f>
        <v>215.92699999999999</v>
      </c>
      <c r="M17" s="62"/>
      <c r="N17" s="15" t="s">
        <v>6</v>
      </c>
    </row>
    <row r="18" spans="1:15" ht="14.25" x14ac:dyDescent="0.2">
      <c r="A18" s="13"/>
      <c r="B18" s="4"/>
      <c r="C18" s="4"/>
      <c r="D18" s="14"/>
      <c r="E18" s="14"/>
      <c r="F18" s="8" t="s">
        <v>14</v>
      </c>
      <c r="G18" s="8"/>
      <c r="H18" s="8"/>
      <c r="I18" s="8"/>
      <c r="J18" s="61">
        <v>1176.6199999999999</v>
      </c>
      <c r="K18" s="61"/>
      <c r="L18" s="62">
        <v>1176.6199999999999</v>
      </c>
      <c r="M18" s="62"/>
      <c r="N18" s="15" t="s">
        <v>7</v>
      </c>
    </row>
    <row r="19" spans="1:15" ht="14.25" x14ac:dyDescent="0.2">
      <c r="A19" s="13"/>
      <c r="B19" s="4"/>
      <c r="C19" s="8"/>
      <c r="D19" s="4"/>
      <c r="E19" s="8"/>
      <c r="F19" s="8" t="s">
        <v>15</v>
      </c>
      <c r="G19" s="8"/>
      <c r="H19" s="8"/>
      <c r="I19" s="8"/>
      <c r="J19" s="61">
        <v>5.76</v>
      </c>
      <c r="K19" s="61"/>
      <c r="L19" s="62">
        <v>5.76</v>
      </c>
      <c r="M19" s="62"/>
      <c r="N19" s="15" t="s">
        <v>7</v>
      </c>
    </row>
    <row r="20" spans="1:15" ht="14.25" x14ac:dyDescent="0.2">
      <c r="A20" s="13"/>
      <c r="B20" s="4"/>
      <c r="C20" s="8"/>
      <c r="D20" s="4"/>
      <c r="E20" s="8"/>
      <c r="F20" s="17" t="s">
        <v>35</v>
      </c>
      <c r="G20" s="8"/>
      <c r="H20" s="8"/>
      <c r="I20" s="8"/>
      <c r="J20" s="8"/>
      <c r="K20" s="4"/>
      <c r="L20" s="4"/>
      <c r="M20" s="4"/>
      <c r="N20" s="4"/>
    </row>
    <row r="21" spans="1:15" ht="14.25" x14ac:dyDescent="0.2">
      <c r="A21" s="13"/>
      <c r="B21" s="18"/>
      <c r="C21" s="19"/>
      <c r="D21" s="11"/>
      <c r="E21" s="11"/>
      <c r="F21" s="11"/>
      <c r="G21" s="11"/>
      <c r="H21" s="11"/>
      <c r="I21" s="11"/>
      <c r="J21" s="11"/>
      <c r="K21" s="4"/>
      <c r="L21" s="4"/>
      <c r="M21" s="4"/>
      <c r="N21" s="4"/>
    </row>
    <row r="22" spans="1:15" ht="21.75" customHeight="1" x14ac:dyDescent="0.2">
      <c r="A22" s="59" t="s">
        <v>3</v>
      </c>
      <c r="B22" s="59" t="s">
        <v>16</v>
      </c>
      <c r="C22" s="59" t="s">
        <v>17</v>
      </c>
      <c r="D22" s="60" t="s">
        <v>19</v>
      </c>
      <c r="E22" s="60"/>
      <c r="F22" s="60"/>
      <c r="G22" s="60" t="s">
        <v>22</v>
      </c>
      <c r="H22" s="60"/>
      <c r="I22" s="60"/>
      <c r="J22" s="59" t="s">
        <v>18</v>
      </c>
      <c r="K22" s="59"/>
      <c r="L22" s="60" t="s">
        <v>23</v>
      </c>
      <c r="M22" s="60"/>
      <c r="N22" s="60"/>
    </row>
    <row r="23" spans="1:15" ht="33" customHeight="1" x14ac:dyDescent="0.2">
      <c r="A23" s="59"/>
      <c r="B23" s="59"/>
      <c r="C23" s="59"/>
      <c r="D23" s="60" t="s">
        <v>8</v>
      </c>
      <c r="E23" s="20" t="s">
        <v>20</v>
      </c>
      <c r="F23" s="21" t="s">
        <v>21</v>
      </c>
      <c r="G23" s="60" t="s">
        <v>8</v>
      </c>
      <c r="H23" s="20" t="s">
        <v>20</v>
      </c>
      <c r="I23" s="21" t="s">
        <v>21</v>
      </c>
      <c r="J23" s="21" t="s">
        <v>10</v>
      </c>
      <c r="K23" s="21" t="s">
        <v>11</v>
      </c>
      <c r="L23" s="60" t="s">
        <v>8</v>
      </c>
      <c r="M23" s="20" t="s">
        <v>20</v>
      </c>
      <c r="N23" s="21" t="s">
        <v>21</v>
      </c>
    </row>
    <row r="24" spans="1:15" ht="27.75" customHeight="1" x14ac:dyDescent="0.2">
      <c r="A24" s="59"/>
      <c r="B24" s="59"/>
      <c r="C24" s="59"/>
      <c r="D24" s="60"/>
      <c r="E24" s="21" t="s">
        <v>12</v>
      </c>
      <c r="F24" s="20" t="s">
        <v>13</v>
      </c>
      <c r="G24" s="60"/>
      <c r="H24" s="21" t="s">
        <v>12</v>
      </c>
      <c r="I24" s="20" t="s">
        <v>13</v>
      </c>
      <c r="J24" s="20" t="s">
        <v>12</v>
      </c>
      <c r="K24" s="21" t="s">
        <v>13</v>
      </c>
      <c r="L24" s="60"/>
      <c r="M24" s="21" t="s">
        <v>12</v>
      </c>
      <c r="N24" s="20" t="s">
        <v>13</v>
      </c>
    </row>
    <row r="25" spans="1:15" s="2" customFormat="1" ht="14.25" x14ac:dyDescent="0.2">
      <c r="A25" s="31">
        <v>1</v>
      </c>
      <c r="B25" s="31">
        <v>2</v>
      </c>
      <c r="C25" s="31">
        <v>3</v>
      </c>
      <c r="D25" s="31">
        <v>4</v>
      </c>
      <c r="E25" s="31">
        <v>5</v>
      </c>
      <c r="F25" s="31">
        <v>6</v>
      </c>
      <c r="G25" s="31">
        <v>7</v>
      </c>
      <c r="H25" s="31">
        <v>8</v>
      </c>
      <c r="I25" s="31">
        <v>9</v>
      </c>
      <c r="J25" s="31">
        <v>10</v>
      </c>
      <c r="K25" s="31">
        <v>11</v>
      </c>
      <c r="L25" s="31">
        <v>12</v>
      </c>
      <c r="M25" s="31">
        <v>13</v>
      </c>
      <c r="N25" s="31">
        <v>14</v>
      </c>
    </row>
    <row r="26" spans="1:15" s="2" customFormat="1" ht="22.15" customHeight="1" x14ac:dyDescent="0.2">
      <c r="A26" s="57" t="s">
        <v>38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</row>
    <row r="27" spans="1:15" s="2" customFormat="1" ht="342" x14ac:dyDescent="0.2">
      <c r="A27" s="32">
        <v>1</v>
      </c>
      <c r="B27" s="33" t="s">
        <v>39</v>
      </c>
      <c r="C27" s="34">
        <v>23</v>
      </c>
      <c r="D27" s="35">
        <v>41.5</v>
      </c>
      <c r="E27" s="36" t="s">
        <v>40</v>
      </c>
      <c r="F27" s="35"/>
      <c r="G27" s="35">
        <v>955</v>
      </c>
      <c r="H27" s="36" t="s">
        <v>41</v>
      </c>
      <c r="I27" s="35"/>
      <c r="J27" s="36" t="s">
        <v>42</v>
      </c>
      <c r="K27" s="36" t="s">
        <v>43</v>
      </c>
      <c r="L27" s="35">
        <v>18145</v>
      </c>
      <c r="M27" s="36" t="s">
        <v>44</v>
      </c>
      <c r="N27" s="35"/>
    </row>
    <row r="28" spans="1:15" s="2" customFormat="1" ht="14.25" x14ac:dyDescent="0.2">
      <c r="A28" s="37" t="s">
        <v>45</v>
      </c>
      <c r="B28" s="38" t="s">
        <v>46</v>
      </c>
      <c r="C28" s="39"/>
      <c r="D28" s="40">
        <v>1</v>
      </c>
      <c r="E28" s="41"/>
      <c r="F28" s="41"/>
      <c r="G28" s="41">
        <v>939</v>
      </c>
      <c r="H28" s="41"/>
      <c r="I28" s="41"/>
      <c r="J28" s="41"/>
      <c r="K28" s="40">
        <v>1</v>
      </c>
      <c r="L28" s="41">
        <v>17841</v>
      </c>
      <c r="M28" s="41"/>
      <c r="N28" s="41"/>
      <c r="O28" s="30"/>
    </row>
    <row r="29" spans="1:15" s="2" customFormat="1" ht="14.25" x14ac:dyDescent="0.2">
      <c r="A29" s="37" t="s">
        <v>45</v>
      </c>
      <c r="B29" s="38" t="s">
        <v>47</v>
      </c>
      <c r="C29" s="39"/>
      <c r="D29" s="40">
        <v>0.65</v>
      </c>
      <c r="E29" s="41"/>
      <c r="F29" s="41"/>
      <c r="G29" s="41">
        <v>610</v>
      </c>
      <c r="H29" s="41"/>
      <c r="I29" s="41"/>
      <c r="J29" s="41"/>
      <c r="K29" s="40">
        <v>0.65</v>
      </c>
      <c r="L29" s="41">
        <v>11597</v>
      </c>
      <c r="M29" s="41"/>
      <c r="N29" s="41"/>
      <c r="O29" s="30"/>
    </row>
    <row r="30" spans="1:15" s="2" customFormat="1" ht="14.25" x14ac:dyDescent="0.2">
      <c r="A30" s="37" t="s">
        <v>45</v>
      </c>
      <c r="B30" s="38" t="s">
        <v>48</v>
      </c>
      <c r="C30" s="39"/>
      <c r="D30" s="41"/>
      <c r="E30" s="41"/>
      <c r="F30" s="41"/>
      <c r="G30" s="41">
        <v>2504</v>
      </c>
      <c r="H30" s="41"/>
      <c r="I30" s="41"/>
      <c r="J30" s="41"/>
      <c r="K30" s="41"/>
      <c r="L30" s="41">
        <v>47583</v>
      </c>
      <c r="M30" s="41"/>
      <c r="N30" s="41"/>
      <c r="O30" s="30"/>
    </row>
    <row r="31" spans="1:15" s="2" customFormat="1" ht="114" x14ac:dyDescent="0.2">
      <c r="A31" s="32">
        <v>2</v>
      </c>
      <c r="B31" s="33" t="s">
        <v>49</v>
      </c>
      <c r="C31" s="34">
        <v>23</v>
      </c>
      <c r="D31" s="35">
        <v>1274.46</v>
      </c>
      <c r="E31" s="36" t="s">
        <v>50</v>
      </c>
      <c r="F31" s="35"/>
      <c r="G31" s="35">
        <v>29313</v>
      </c>
      <c r="H31" s="36" t="s">
        <v>51</v>
      </c>
      <c r="I31" s="35"/>
      <c r="J31" s="36" t="s">
        <v>52</v>
      </c>
      <c r="K31" s="35"/>
      <c r="L31" s="35">
        <v>232450</v>
      </c>
      <c r="M31" s="36" t="s">
        <v>53</v>
      </c>
      <c r="N31" s="35"/>
    </row>
    <row r="32" spans="1:15" s="2" customFormat="1" ht="342" x14ac:dyDescent="0.2">
      <c r="A32" s="32">
        <v>3</v>
      </c>
      <c r="B32" s="33" t="s">
        <v>54</v>
      </c>
      <c r="C32" s="34">
        <v>49</v>
      </c>
      <c r="D32" s="35">
        <v>35.630000000000003</v>
      </c>
      <c r="E32" s="36" t="s">
        <v>55</v>
      </c>
      <c r="F32" s="35"/>
      <c r="G32" s="35">
        <v>1746</v>
      </c>
      <c r="H32" s="36" t="s">
        <v>56</v>
      </c>
      <c r="I32" s="35"/>
      <c r="J32" s="36" t="s">
        <v>57</v>
      </c>
      <c r="K32" s="36" t="s">
        <v>43</v>
      </c>
      <c r="L32" s="35">
        <v>33178</v>
      </c>
      <c r="M32" s="36" t="s">
        <v>58</v>
      </c>
      <c r="N32" s="35"/>
    </row>
    <row r="33" spans="1:15" s="2" customFormat="1" ht="14.25" x14ac:dyDescent="0.2">
      <c r="A33" s="37" t="s">
        <v>45</v>
      </c>
      <c r="B33" s="38" t="s">
        <v>59</v>
      </c>
      <c r="C33" s="39"/>
      <c r="D33" s="40">
        <v>1</v>
      </c>
      <c r="E33" s="41"/>
      <c r="F33" s="41"/>
      <c r="G33" s="41">
        <v>1717</v>
      </c>
      <c r="H33" s="41"/>
      <c r="I33" s="41"/>
      <c r="J33" s="41"/>
      <c r="K33" s="40">
        <v>1</v>
      </c>
      <c r="L33" s="41">
        <v>32623</v>
      </c>
      <c r="M33" s="41"/>
      <c r="N33" s="41"/>
      <c r="O33" s="30"/>
    </row>
    <row r="34" spans="1:15" s="2" customFormat="1" ht="14.25" x14ac:dyDescent="0.2">
      <c r="A34" s="37" t="s">
        <v>45</v>
      </c>
      <c r="B34" s="38" t="s">
        <v>60</v>
      </c>
      <c r="C34" s="39"/>
      <c r="D34" s="40">
        <v>0.65</v>
      </c>
      <c r="E34" s="41"/>
      <c r="F34" s="41"/>
      <c r="G34" s="41">
        <v>1116</v>
      </c>
      <c r="H34" s="41"/>
      <c r="I34" s="41"/>
      <c r="J34" s="41"/>
      <c r="K34" s="40">
        <v>0.65</v>
      </c>
      <c r="L34" s="41">
        <v>21205</v>
      </c>
      <c r="M34" s="41"/>
      <c r="N34" s="41"/>
      <c r="O34" s="30"/>
    </row>
    <row r="35" spans="1:15" s="2" customFormat="1" ht="14.25" x14ac:dyDescent="0.2">
      <c r="A35" s="37" t="s">
        <v>45</v>
      </c>
      <c r="B35" s="38" t="s">
        <v>48</v>
      </c>
      <c r="C35" s="39"/>
      <c r="D35" s="41"/>
      <c r="E35" s="41"/>
      <c r="F35" s="41"/>
      <c r="G35" s="41">
        <v>4579</v>
      </c>
      <c r="H35" s="41"/>
      <c r="I35" s="41"/>
      <c r="J35" s="41"/>
      <c r="K35" s="41"/>
      <c r="L35" s="41">
        <v>87006</v>
      </c>
      <c r="M35" s="41"/>
      <c r="N35" s="41"/>
      <c r="O35" s="30"/>
    </row>
    <row r="36" spans="1:15" s="2" customFormat="1" ht="114" x14ac:dyDescent="0.2">
      <c r="A36" s="32">
        <v>4</v>
      </c>
      <c r="B36" s="33" t="s">
        <v>61</v>
      </c>
      <c r="C36" s="34">
        <v>49</v>
      </c>
      <c r="D36" s="35">
        <v>1274.46</v>
      </c>
      <c r="E36" s="36" t="s">
        <v>50</v>
      </c>
      <c r="F36" s="35"/>
      <c r="G36" s="35">
        <v>62449</v>
      </c>
      <c r="H36" s="36" t="s">
        <v>62</v>
      </c>
      <c r="I36" s="35"/>
      <c r="J36" s="36" t="s">
        <v>52</v>
      </c>
      <c r="K36" s="35"/>
      <c r="L36" s="35">
        <v>495219</v>
      </c>
      <c r="M36" s="36" t="s">
        <v>63</v>
      </c>
      <c r="N36" s="35"/>
    </row>
    <row r="37" spans="1:15" s="2" customFormat="1" ht="356.25" x14ac:dyDescent="0.2">
      <c r="A37" s="32">
        <v>5</v>
      </c>
      <c r="B37" s="33" t="s">
        <v>64</v>
      </c>
      <c r="C37" s="34">
        <v>4</v>
      </c>
      <c r="D37" s="35">
        <v>11.65</v>
      </c>
      <c r="E37" s="36" t="s">
        <v>65</v>
      </c>
      <c r="F37" s="36" t="s">
        <v>66</v>
      </c>
      <c r="G37" s="35">
        <v>47</v>
      </c>
      <c r="H37" s="36" t="s">
        <v>67</v>
      </c>
      <c r="I37" s="36" t="s">
        <v>68</v>
      </c>
      <c r="J37" s="36" t="s">
        <v>69</v>
      </c>
      <c r="K37" s="36" t="s">
        <v>70</v>
      </c>
      <c r="L37" s="35">
        <v>853</v>
      </c>
      <c r="M37" s="36" t="s">
        <v>71</v>
      </c>
      <c r="N37" s="36" t="s">
        <v>72</v>
      </c>
    </row>
    <row r="38" spans="1:15" s="2" customFormat="1" ht="14.25" x14ac:dyDescent="0.2">
      <c r="A38" s="37" t="s">
        <v>45</v>
      </c>
      <c r="B38" s="38" t="s">
        <v>73</v>
      </c>
      <c r="C38" s="39"/>
      <c r="D38" s="40">
        <v>0.92</v>
      </c>
      <c r="E38" s="41"/>
      <c r="F38" s="41"/>
      <c r="G38" s="41">
        <v>40</v>
      </c>
      <c r="H38" s="41"/>
      <c r="I38" s="41"/>
      <c r="J38" s="41"/>
      <c r="K38" s="40">
        <v>0.92</v>
      </c>
      <c r="L38" s="41">
        <v>769</v>
      </c>
      <c r="M38" s="41"/>
      <c r="N38" s="41"/>
      <c r="O38" s="30"/>
    </row>
    <row r="39" spans="1:15" s="2" customFormat="1" ht="14.25" x14ac:dyDescent="0.2">
      <c r="A39" s="37" t="s">
        <v>45</v>
      </c>
      <c r="B39" s="38" t="s">
        <v>74</v>
      </c>
      <c r="C39" s="39"/>
      <c r="D39" s="40">
        <v>0.65</v>
      </c>
      <c r="E39" s="41"/>
      <c r="F39" s="41"/>
      <c r="G39" s="41">
        <v>29</v>
      </c>
      <c r="H39" s="41"/>
      <c r="I39" s="41"/>
      <c r="J39" s="41"/>
      <c r="K39" s="40">
        <v>0.65</v>
      </c>
      <c r="L39" s="41">
        <v>543</v>
      </c>
      <c r="M39" s="41"/>
      <c r="N39" s="41"/>
      <c r="O39" s="30"/>
    </row>
    <row r="40" spans="1:15" s="2" customFormat="1" ht="14.25" x14ac:dyDescent="0.2">
      <c r="A40" s="37" t="s">
        <v>45</v>
      </c>
      <c r="B40" s="38" t="s">
        <v>48</v>
      </c>
      <c r="C40" s="39"/>
      <c r="D40" s="41"/>
      <c r="E40" s="41"/>
      <c r="F40" s="41"/>
      <c r="G40" s="41">
        <v>116</v>
      </c>
      <c r="H40" s="41"/>
      <c r="I40" s="41"/>
      <c r="J40" s="41"/>
      <c r="K40" s="41"/>
      <c r="L40" s="41">
        <v>2165</v>
      </c>
      <c r="M40" s="41"/>
      <c r="N40" s="41"/>
      <c r="O40" s="30"/>
    </row>
    <row r="41" spans="1:15" s="2" customFormat="1" ht="85.5" x14ac:dyDescent="0.2">
      <c r="A41" s="32">
        <v>6</v>
      </c>
      <c r="B41" s="33" t="s">
        <v>75</v>
      </c>
      <c r="C41" s="34">
        <v>4</v>
      </c>
      <c r="D41" s="35">
        <v>3750.5</v>
      </c>
      <c r="E41" s="36" t="s">
        <v>76</v>
      </c>
      <c r="F41" s="35"/>
      <c r="G41" s="35">
        <v>15002</v>
      </c>
      <c r="H41" s="36" t="s">
        <v>77</v>
      </c>
      <c r="I41" s="35"/>
      <c r="J41" s="36" t="s">
        <v>78</v>
      </c>
      <c r="K41" s="35"/>
      <c r="L41" s="35">
        <v>118966</v>
      </c>
      <c r="M41" s="36" t="s">
        <v>79</v>
      </c>
      <c r="N41" s="35"/>
    </row>
    <row r="42" spans="1:15" s="2" customFormat="1" ht="342" x14ac:dyDescent="0.2">
      <c r="A42" s="32">
        <v>7</v>
      </c>
      <c r="B42" s="33" t="s">
        <v>80</v>
      </c>
      <c r="C42" s="34">
        <v>1</v>
      </c>
      <c r="D42" s="35">
        <v>101.49</v>
      </c>
      <c r="E42" s="36" t="s">
        <v>81</v>
      </c>
      <c r="F42" s="35"/>
      <c r="G42" s="35">
        <v>101</v>
      </c>
      <c r="H42" s="36" t="s">
        <v>82</v>
      </c>
      <c r="I42" s="35"/>
      <c r="J42" s="36" t="s">
        <v>83</v>
      </c>
      <c r="K42" s="36" t="s">
        <v>43</v>
      </c>
      <c r="L42" s="35">
        <v>1708</v>
      </c>
      <c r="M42" s="36" t="s">
        <v>84</v>
      </c>
      <c r="N42" s="35"/>
    </row>
    <row r="43" spans="1:15" s="2" customFormat="1" ht="14.25" x14ac:dyDescent="0.2">
      <c r="A43" s="37" t="s">
        <v>45</v>
      </c>
      <c r="B43" s="38" t="s">
        <v>85</v>
      </c>
      <c r="C43" s="39"/>
      <c r="D43" s="40">
        <v>0.92</v>
      </c>
      <c r="E43" s="41"/>
      <c r="F43" s="41"/>
      <c r="G43" s="41">
        <v>80</v>
      </c>
      <c r="H43" s="41"/>
      <c r="I43" s="41"/>
      <c r="J43" s="41"/>
      <c r="K43" s="40">
        <v>0.92</v>
      </c>
      <c r="L43" s="41">
        <v>1521</v>
      </c>
      <c r="M43" s="41"/>
      <c r="N43" s="41"/>
      <c r="O43" s="30"/>
    </row>
    <row r="44" spans="1:15" s="2" customFormat="1" ht="14.25" x14ac:dyDescent="0.2">
      <c r="A44" s="37" t="s">
        <v>45</v>
      </c>
      <c r="B44" s="38" t="s">
        <v>86</v>
      </c>
      <c r="C44" s="39"/>
      <c r="D44" s="40">
        <v>0.65</v>
      </c>
      <c r="E44" s="41"/>
      <c r="F44" s="41"/>
      <c r="G44" s="41">
        <v>57</v>
      </c>
      <c r="H44" s="41"/>
      <c r="I44" s="41"/>
      <c r="J44" s="41"/>
      <c r="K44" s="40">
        <v>0.65</v>
      </c>
      <c r="L44" s="41">
        <v>1074</v>
      </c>
      <c r="M44" s="41"/>
      <c r="N44" s="41"/>
      <c r="O44" s="30"/>
    </row>
    <row r="45" spans="1:15" s="2" customFormat="1" ht="14.25" x14ac:dyDescent="0.2">
      <c r="A45" s="37" t="s">
        <v>45</v>
      </c>
      <c r="B45" s="38" t="s">
        <v>48</v>
      </c>
      <c r="C45" s="39"/>
      <c r="D45" s="41"/>
      <c r="E45" s="41"/>
      <c r="F45" s="41"/>
      <c r="G45" s="41">
        <v>238</v>
      </c>
      <c r="H45" s="41"/>
      <c r="I45" s="41"/>
      <c r="J45" s="41"/>
      <c r="K45" s="41"/>
      <c r="L45" s="41">
        <v>4303</v>
      </c>
      <c r="M45" s="41"/>
      <c r="N45" s="41"/>
      <c r="O45" s="30"/>
    </row>
    <row r="46" spans="1:15" s="2" customFormat="1" ht="99.75" x14ac:dyDescent="0.2">
      <c r="A46" s="32">
        <v>8</v>
      </c>
      <c r="B46" s="33" t="s">
        <v>87</v>
      </c>
      <c r="C46" s="34">
        <v>1</v>
      </c>
      <c r="D46" s="35">
        <v>20364.63</v>
      </c>
      <c r="E46" s="36" t="s">
        <v>88</v>
      </c>
      <c r="F46" s="35"/>
      <c r="G46" s="35">
        <v>20365</v>
      </c>
      <c r="H46" s="36" t="s">
        <v>89</v>
      </c>
      <c r="I46" s="35"/>
      <c r="J46" s="36" t="s">
        <v>90</v>
      </c>
      <c r="K46" s="35"/>
      <c r="L46" s="35">
        <v>161492</v>
      </c>
      <c r="M46" s="36" t="s">
        <v>91</v>
      </c>
      <c r="N46" s="35"/>
    </row>
    <row r="47" spans="1:15" s="2" customFormat="1" ht="356.25" x14ac:dyDescent="0.2">
      <c r="A47" s="32">
        <v>9</v>
      </c>
      <c r="B47" s="33" t="s">
        <v>64</v>
      </c>
      <c r="C47" s="34">
        <v>8</v>
      </c>
      <c r="D47" s="35">
        <v>11.65</v>
      </c>
      <c r="E47" s="36" t="s">
        <v>65</v>
      </c>
      <c r="F47" s="36" t="s">
        <v>66</v>
      </c>
      <c r="G47" s="35">
        <v>93</v>
      </c>
      <c r="H47" s="36" t="s">
        <v>92</v>
      </c>
      <c r="I47" s="36" t="s">
        <v>93</v>
      </c>
      <c r="J47" s="36" t="s">
        <v>69</v>
      </c>
      <c r="K47" s="36" t="s">
        <v>70</v>
      </c>
      <c r="L47" s="35">
        <v>1687</v>
      </c>
      <c r="M47" s="36" t="s">
        <v>94</v>
      </c>
      <c r="N47" s="36" t="s">
        <v>95</v>
      </c>
    </row>
    <row r="48" spans="1:15" s="2" customFormat="1" ht="14.25" x14ac:dyDescent="0.2">
      <c r="A48" s="37" t="s">
        <v>45</v>
      </c>
      <c r="B48" s="38" t="s">
        <v>96</v>
      </c>
      <c r="C48" s="39"/>
      <c r="D48" s="40">
        <v>0.92</v>
      </c>
      <c r="E48" s="41"/>
      <c r="F48" s="41"/>
      <c r="G48" s="41">
        <v>79</v>
      </c>
      <c r="H48" s="41"/>
      <c r="I48" s="41"/>
      <c r="J48" s="41"/>
      <c r="K48" s="40">
        <v>0.92</v>
      </c>
      <c r="L48" s="41">
        <v>1503</v>
      </c>
      <c r="M48" s="41"/>
      <c r="N48" s="41"/>
      <c r="O48" s="30"/>
    </row>
    <row r="49" spans="1:15" s="2" customFormat="1" ht="14.25" x14ac:dyDescent="0.2">
      <c r="A49" s="37" t="s">
        <v>45</v>
      </c>
      <c r="B49" s="38" t="s">
        <v>97</v>
      </c>
      <c r="C49" s="39"/>
      <c r="D49" s="40">
        <v>0.65</v>
      </c>
      <c r="E49" s="41"/>
      <c r="F49" s="41"/>
      <c r="G49" s="41">
        <v>56</v>
      </c>
      <c r="H49" s="41"/>
      <c r="I49" s="41"/>
      <c r="J49" s="41"/>
      <c r="K49" s="40">
        <v>0.65</v>
      </c>
      <c r="L49" s="41">
        <v>1062</v>
      </c>
      <c r="M49" s="41"/>
      <c r="N49" s="41"/>
      <c r="O49" s="30"/>
    </row>
    <row r="50" spans="1:15" s="2" customFormat="1" ht="14.25" x14ac:dyDescent="0.2">
      <c r="A50" s="37" t="s">
        <v>45</v>
      </c>
      <c r="B50" s="38" t="s">
        <v>48</v>
      </c>
      <c r="C50" s="39"/>
      <c r="D50" s="41"/>
      <c r="E50" s="41"/>
      <c r="F50" s="41"/>
      <c r="G50" s="41">
        <v>228</v>
      </c>
      <c r="H50" s="41"/>
      <c r="I50" s="41"/>
      <c r="J50" s="41"/>
      <c r="K50" s="41"/>
      <c r="L50" s="41">
        <v>4252</v>
      </c>
      <c r="M50" s="41"/>
      <c r="N50" s="41"/>
      <c r="O50" s="30"/>
    </row>
    <row r="51" spans="1:15" s="2" customFormat="1" ht="285" x14ac:dyDescent="0.2">
      <c r="A51" s="32">
        <v>10</v>
      </c>
      <c r="B51" s="33" t="s">
        <v>98</v>
      </c>
      <c r="C51" s="34">
        <v>8</v>
      </c>
      <c r="D51" s="35">
        <v>4463.3</v>
      </c>
      <c r="E51" s="36" t="s">
        <v>99</v>
      </c>
      <c r="F51" s="35"/>
      <c r="G51" s="35">
        <v>35706</v>
      </c>
      <c r="H51" s="36" t="s">
        <v>100</v>
      </c>
      <c r="I51" s="35"/>
      <c r="J51" s="36" t="s">
        <v>101</v>
      </c>
      <c r="K51" s="35"/>
      <c r="L51" s="35">
        <v>283152</v>
      </c>
      <c r="M51" s="36" t="s">
        <v>102</v>
      </c>
      <c r="N51" s="35"/>
    </row>
    <row r="52" spans="1:15" s="2" customFormat="1" ht="356.25" x14ac:dyDescent="0.2">
      <c r="A52" s="32">
        <v>11</v>
      </c>
      <c r="B52" s="33" t="s">
        <v>103</v>
      </c>
      <c r="C52" s="34">
        <v>1</v>
      </c>
      <c r="D52" s="35">
        <v>167.46</v>
      </c>
      <c r="E52" s="36" t="s">
        <v>104</v>
      </c>
      <c r="F52" s="36" t="s">
        <v>105</v>
      </c>
      <c r="G52" s="35">
        <v>167</v>
      </c>
      <c r="H52" s="36" t="s">
        <v>106</v>
      </c>
      <c r="I52" s="36" t="s">
        <v>107</v>
      </c>
      <c r="J52" s="36" t="s">
        <v>108</v>
      </c>
      <c r="K52" s="36" t="s">
        <v>109</v>
      </c>
      <c r="L52" s="35">
        <v>2293</v>
      </c>
      <c r="M52" s="36" t="s">
        <v>110</v>
      </c>
      <c r="N52" s="36" t="s">
        <v>111</v>
      </c>
    </row>
    <row r="53" spans="1:15" s="2" customFormat="1" ht="14.25" x14ac:dyDescent="0.2">
      <c r="A53" s="37" t="s">
        <v>45</v>
      </c>
      <c r="B53" s="38" t="s">
        <v>112</v>
      </c>
      <c r="C53" s="39"/>
      <c r="D53" s="40">
        <v>0.8</v>
      </c>
      <c r="E53" s="41"/>
      <c r="F53" s="41"/>
      <c r="G53" s="41">
        <v>70</v>
      </c>
      <c r="H53" s="41"/>
      <c r="I53" s="41"/>
      <c r="J53" s="41"/>
      <c r="K53" s="40">
        <v>0.8</v>
      </c>
      <c r="L53" s="41">
        <v>1338</v>
      </c>
      <c r="M53" s="41"/>
      <c r="N53" s="41"/>
      <c r="O53" s="30"/>
    </row>
    <row r="54" spans="1:15" s="2" customFormat="1" ht="14.25" x14ac:dyDescent="0.2">
      <c r="A54" s="37" t="s">
        <v>45</v>
      </c>
      <c r="B54" s="38" t="s">
        <v>113</v>
      </c>
      <c r="C54" s="39"/>
      <c r="D54" s="40">
        <v>0.6</v>
      </c>
      <c r="E54" s="41"/>
      <c r="F54" s="41"/>
      <c r="G54" s="41">
        <v>53</v>
      </c>
      <c r="H54" s="41"/>
      <c r="I54" s="41"/>
      <c r="J54" s="41"/>
      <c r="K54" s="40">
        <v>0.6</v>
      </c>
      <c r="L54" s="41">
        <v>1003</v>
      </c>
      <c r="M54" s="41"/>
      <c r="N54" s="41"/>
      <c r="O54" s="30"/>
    </row>
    <row r="55" spans="1:15" s="2" customFormat="1" ht="14.25" x14ac:dyDescent="0.2">
      <c r="A55" s="37" t="s">
        <v>45</v>
      </c>
      <c r="B55" s="38" t="s">
        <v>48</v>
      </c>
      <c r="C55" s="39"/>
      <c r="D55" s="41"/>
      <c r="E55" s="41"/>
      <c r="F55" s="41"/>
      <c r="G55" s="41">
        <v>290</v>
      </c>
      <c r="H55" s="41"/>
      <c r="I55" s="41"/>
      <c r="J55" s="41"/>
      <c r="K55" s="41"/>
      <c r="L55" s="41">
        <v>4634</v>
      </c>
      <c r="M55" s="41"/>
      <c r="N55" s="41"/>
      <c r="O55" s="30"/>
    </row>
    <row r="56" spans="1:15" s="2" customFormat="1" ht="114" x14ac:dyDescent="0.2">
      <c r="A56" s="32">
        <v>12</v>
      </c>
      <c r="B56" s="33" t="s">
        <v>114</v>
      </c>
      <c r="C56" s="34">
        <v>1</v>
      </c>
      <c r="D56" s="35">
        <v>2767.72</v>
      </c>
      <c r="E56" s="36" t="s">
        <v>115</v>
      </c>
      <c r="F56" s="35"/>
      <c r="G56" s="35">
        <v>2768</v>
      </c>
      <c r="H56" s="36" t="s">
        <v>116</v>
      </c>
      <c r="I56" s="35"/>
      <c r="J56" s="36" t="s">
        <v>117</v>
      </c>
      <c r="K56" s="35"/>
      <c r="L56" s="35">
        <v>21948</v>
      </c>
      <c r="M56" s="36" t="s">
        <v>118</v>
      </c>
      <c r="N56" s="35"/>
    </row>
    <row r="57" spans="1:15" s="2" customFormat="1" ht="356.25" x14ac:dyDescent="0.2">
      <c r="A57" s="32">
        <v>13</v>
      </c>
      <c r="B57" s="33" t="s">
        <v>64</v>
      </c>
      <c r="C57" s="34">
        <v>4</v>
      </c>
      <c r="D57" s="35">
        <v>11.65</v>
      </c>
      <c r="E57" s="36" t="s">
        <v>65</v>
      </c>
      <c r="F57" s="36" t="s">
        <v>66</v>
      </c>
      <c r="G57" s="35">
        <v>47</v>
      </c>
      <c r="H57" s="36" t="s">
        <v>67</v>
      </c>
      <c r="I57" s="36" t="s">
        <v>68</v>
      </c>
      <c r="J57" s="36" t="s">
        <v>69</v>
      </c>
      <c r="K57" s="36" t="s">
        <v>70</v>
      </c>
      <c r="L57" s="35">
        <v>853</v>
      </c>
      <c r="M57" s="36" t="s">
        <v>71</v>
      </c>
      <c r="N57" s="36" t="s">
        <v>72</v>
      </c>
    </row>
    <row r="58" spans="1:15" s="2" customFormat="1" ht="14.25" x14ac:dyDescent="0.2">
      <c r="A58" s="37" t="s">
        <v>45</v>
      </c>
      <c r="B58" s="38" t="s">
        <v>73</v>
      </c>
      <c r="C58" s="39"/>
      <c r="D58" s="40">
        <v>0.92</v>
      </c>
      <c r="E58" s="41"/>
      <c r="F58" s="41"/>
      <c r="G58" s="41">
        <v>40</v>
      </c>
      <c r="H58" s="41"/>
      <c r="I58" s="41"/>
      <c r="J58" s="41"/>
      <c r="K58" s="40">
        <v>0.92</v>
      </c>
      <c r="L58" s="41">
        <v>769</v>
      </c>
      <c r="M58" s="41"/>
      <c r="N58" s="41"/>
      <c r="O58" s="30"/>
    </row>
    <row r="59" spans="1:15" s="2" customFormat="1" ht="14.25" x14ac:dyDescent="0.2">
      <c r="A59" s="37" t="s">
        <v>45</v>
      </c>
      <c r="B59" s="38" t="s">
        <v>74</v>
      </c>
      <c r="C59" s="39"/>
      <c r="D59" s="40">
        <v>0.65</v>
      </c>
      <c r="E59" s="41"/>
      <c r="F59" s="41"/>
      <c r="G59" s="41">
        <v>29</v>
      </c>
      <c r="H59" s="41"/>
      <c r="I59" s="41"/>
      <c r="J59" s="41"/>
      <c r="K59" s="40">
        <v>0.65</v>
      </c>
      <c r="L59" s="41">
        <v>543</v>
      </c>
      <c r="M59" s="41"/>
      <c r="N59" s="41"/>
      <c r="O59" s="30"/>
    </row>
    <row r="60" spans="1:15" s="2" customFormat="1" ht="14.25" x14ac:dyDescent="0.2">
      <c r="A60" s="37" t="s">
        <v>45</v>
      </c>
      <c r="B60" s="38" t="s">
        <v>48</v>
      </c>
      <c r="C60" s="39"/>
      <c r="D60" s="41"/>
      <c r="E60" s="41"/>
      <c r="F60" s="41"/>
      <c r="G60" s="41">
        <v>116</v>
      </c>
      <c r="H60" s="41"/>
      <c r="I60" s="41"/>
      <c r="J60" s="41"/>
      <c r="K60" s="41"/>
      <c r="L60" s="41">
        <v>2165</v>
      </c>
      <c r="M60" s="41"/>
      <c r="N60" s="41"/>
      <c r="O60" s="30"/>
    </row>
    <row r="61" spans="1:15" s="2" customFormat="1" ht="142.5" x14ac:dyDescent="0.2">
      <c r="A61" s="32">
        <v>14</v>
      </c>
      <c r="B61" s="33" t="s">
        <v>119</v>
      </c>
      <c r="C61" s="34">
        <v>4</v>
      </c>
      <c r="D61" s="35">
        <v>301.95</v>
      </c>
      <c r="E61" s="36" t="s">
        <v>120</v>
      </c>
      <c r="F61" s="35"/>
      <c r="G61" s="35">
        <v>1208</v>
      </c>
      <c r="H61" s="36" t="s">
        <v>121</v>
      </c>
      <c r="I61" s="35"/>
      <c r="J61" s="36" t="s">
        <v>122</v>
      </c>
      <c r="K61" s="35"/>
      <c r="L61" s="35">
        <v>9578</v>
      </c>
      <c r="M61" s="36" t="s">
        <v>123</v>
      </c>
      <c r="N61" s="35"/>
    </row>
    <row r="62" spans="1:15" s="2" customFormat="1" ht="370.5" x14ac:dyDescent="0.2">
      <c r="A62" s="32">
        <v>15</v>
      </c>
      <c r="B62" s="33" t="s">
        <v>124</v>
      </c>
      <c r="C62" s="42" t="s">
        <v>125</v>
      </c>
      <c r="D62" s="35">
        <v>2.52</v>
      </c>
      <c r="E62" s="36" t="s">
        <v>126</v>
      </c>
      <c r="F62" s="35"/>
      <c r="G62" s="35">
        <v>696</v>
      </c>
      <c r="H62" s="36" t="s">
        <v>127</v>
      </c>
      <c r="I62" s="35"/>
      <c r="J62" s="36" t="s">
        <v>128</v>
      </c>
      <c r="K62" s="36" t="s">
        <v>43</v>
      </c>
      <c r="L62" s="35">
        <v>13233</v>
      </c>
      <c r="M62" s="36" t="s">
        <v>129</v>
      </c>
      <c r="N62" s="35"/>
    </row>
    <row r="63" spans="1:15" s="2" customFormat="1" ht="14.25" x14ac:dyDescent="0.2">
      <c r="A63" s="37" t="s">
        <v>45</v>
      </c>
      <c r="B63" s="38" t="s">
        <v>130</v>
      </c>
      <c r="C63" s="39"/>
      <c r="D63" s="40">
        <v>0.92</v>
      </c>
      <c r="E63" s="41"/>
      <c r="F63" s="41"/>
      <c r="G63" s="41">
        <v>629</v>
      </c>
      <c r="H63" s="41"/>
      <c r="I63" s="41"/>
      <c r="J63" s="41"/>
      <c r="K63" s="40">
        <v>0.92</v>
      </c>
      <c r="L63" s="41">
        <v>11956</v>
      </c>
      <c r="M63" s="41"/>
      <c r="N63" s="41"/>
      <c r="O63" s="30"/>
    </row>
    <row r="64" spans="1:15" s="2" customFormat="1" ht="14.25" x14ac:dyDescent="0.2">
      <c r="A64" s="37" t="s">
        <v>45</v>
      </c>
      <c r="B64" s="38" t="s">
        <v>131</v>
      </c>
      <c r="C64" s="39"/>
      <c r="D64" s="40">
        <v>0.65</v>
      </c>
      <c r="E64" s="41"/>
      <c r="F64" s="41"/>
      <c r="G64" s="41">
        <v>445</v>
      </c>
      <c r="H64" s="41"/>
      <c r="I64" s="41"/>
      <c r="J64" s="41"/>
      <c r="K64" s="40">
        <v>0.65</v>
      </c>
      <c r="L64" s="41">
        <v>8447</v>
      </c>
      <c r="M64" s="41"/>
      <c r="N64" s="41"/>
      <c r="O64" s="30"/>
    </row>
    <row r="65" spans="1:15" s="2" customFormat="1" ht="14.25" x14ac:dyDescent="0.2">
      <c r="A65" s="37" t="s">
        <v>45</v>
      </c>
      <c r="B65" s="38" t="s">
        <v>48</v>
      </c>
      <c r="C65" s="39"/>
      <c r="D65" s="41"/>
      <c r="E65" s="41"/>
      <c r="F65" s="41"/>
      <c r="G65" s="41">
        <v>1770</v>
      </c>
      <c r="H65" s="41"/>
      <c r="I65" s="41"/>
      <c r="J65" s="41"/>
      <c r="K65" s="41"/>
      <c r="L65" s="41">
        <v>33636</v>
      </c>
      <c r="M65" s="41"/>
      <c r="N65" s="41"/>
      <c r="O65" s="30"/>
    </row>
    <row r="66" spans="1:15" s="2" customFormat="1" ht="99.75" x14ac:dyDescent="0.2">
      <c r="A66" s="32">
        <v>16</v>
      </c>
      <c r="B66" s="33" t="s">
        <v>132</v>
      </c>
      <c r="C66" s="34">
        <v>272</v>
      </c>
      <c r="D66" s="35">
        <v>10.08</v>
      </c>
      <c r="E66" s="36" t="s">
        <v>133</v>
      </c>
      <c r="F66" s="35"/>
      <c r="G66" s="35">
        <v>2742</v>
      </c>
      <c r="H66" s="36" t="s">
        <v>134</v>
      </c>
      <c r="I66" s="35"/>
      <c r="J66" s="36" t="s">
        <v>135</v>
      </c>
      <c r="K66" s="35"/>
      <c r="L66" s="35">
        <v>21733</v>
      </c>
      <c r="M66" s="36" t="s">
        <v>136</v>
      </c>
      <c r="N66" s="35"/>
    </row>
    <row r="67" spans="1:15" s="2" customFormat="1" ht="99.75" x14ac:dyDescent="0.2">
      <c r="A67" s="32">
        <v>17</v>
      </c>
      <c r="B67" s="33" t="s">
        <v>137</v>
      </c>
      <c r="C67" s="34">
        <v>4</v>
      </c>
      <c r="D67" s="35">
        <v>18.649999999999999</v>
      </c>
      <c r="E67" s="36" t="s">
        <v>138</v>
      </c>
      <c r="F67" s="35"/>
      <c r="G67" s="35">
        <v>75</v>
      </c>
      <c r="H67" s="36" t="s">
        <v>139</v>
      </c>
      <c r="I67" s="35"/>
      <c r="J67" s="36" t="s">
        <v>140</v>
      </c>
      <c r="K67" s="35"/>
      <c r="L67" s="35">
        <v>592</v>
      </c>
      <c r="M67" s="36" t="s">
        <v>141</v>
      </c>
      <c r="N67" s="35"/>
    </row>
    <row r="68" spans="1:15" s="2" customFormat="1" ht="356.25" x14ac:dyDescent="0.2">
      <c r="A68" s="32">
        <v>18</v>
      </c>
      <c r="B68" s="33" t="s">
        <v>64</v>
      </c>
      <c r="C68" s="34">
        <v>4</v>
      </c>
      <c r="D68" s="35">
        <v>11.65</v>
      </c>
      <c r="E68" s="36" t="s">
        <v>65</v>
      </c>
      <c r="F68" s="36" t="s">
        <v>66</v>
      </c>
      <c r="G68" s="35">
        <v>47</v>
      </c>
      <c r="H68" s="36" t="s">
        <v>67</v>
      </c>
      <c r="I68" s="36" t="s">
        <v>68</v>
      </c>
      <c r="J68" s="36" t="s">
        <v>69</v>
      </c>
      <c r="K68" s="36" t="s">
        <v>70</v>
      </c>
      <c r="L68" s="35">
        <v>853</v>
      </c>
      <c r="M68" s="36" t="s">
        <v>71</v>
      </c>
      <c r="N68" s="36" t="s">
        <v>72</v>
      </c>
    </row>
    <row r="69" spans="1:15" s="2" customFormat="1" ht="14.25" x14ac:dyDescent="0.2">
      <c r="A69" s="37" t="s">
        <v>45</v>
      </c>
      <c r="B69" s="38" t="s">
        <v>73</v>
      </c>
      <c r="C69" s="39"/>
      <c r="D69" s="40">
        <v>0.92</v>
      </c>
      <c r="E69" s="41"/>
      <c r="F69" s="41"/>
      <c r="G69" s="41">
        <v>40</v>
      </c>
      <c r="H69" s="41"/>
      <c r="I69" s="41"/>
      <c r="J69" s="41"/>
      <c r="K69" s="40">
        <v>0.92</v>
      </c>
      <c r="L69" s="41">
        <v>769</v>
      </c>
      <c r="M69" s="41"/>
      <c r="N69" s="41"/>
      <c r="O69" s="30"/>
    </row>
    <row r="70" spans="1:15" s="2" customFormat="1" ht="14.25" x14ac:dyDescent="0.2">
      <c r="A70" s="37" t="s">
        <v>45</v>
      </c>
      <c r="B70" s="38" t="s">
        <v>74</v>
      </c>
      <c r="C70" s="39"/>
      <c r="D70" s="40">
        <v>0.65</v>
      </c>
      <c r="E70" s="41"/>
      <c r="F70" s="41"/>
      <c r="G70" s="41">
        <v>29</v>
      </c>
      <c r="H70" s="41"/>
      <c r="I70" s="41"/>
      <c r="J70" s="41"/>
      <c r="K70" s="40">
        <v>0.65</v>
      </c>
      <c r="L70" s="41">
        <v>543</v>
      </c>
      <c r="M70" s="41"/>
      <c r="N70" s="41"/>
      <c r="O70" s="30"/>
    </row>
    <row r="71" spans="1:15" s="2" customFormat="1" ht="14.25" x14ac:dyDescent="0.2">
      <c r="A71" s="37" t="s">
        <v>45</v>
      </c>
      <c r="B71" s="38" t="s">
        <v>48</v>
      </c>
      <c r="C71" s="39"/>
      <c r="D71" s="41"/>
      <c r="E71" s="41"/>
      <c r="F71" s="41"/>
      <c r="G71" s="41">
        <v>116</v>
      </c>
      <c r="H71" s="41"/>
      <c r="I71" s="41"/>
      <c r="J71" s="41"/>
      <c r="K71" s="41"/>
      <c r="L71" s="41">
        <v>2165</v>
      </c>
      <c r="M71" s="41"/>
      <c r="N71" s="41"/>
      <c r="O71" s="30"/>
    </row>
    <row r="72" spans="1:15" s="2" customFormat="1" ht="99.75" x14ac:dyDescent="0.2">
      <c r="A72" s="32">
        <v>19</v>
      </c>
      <c r="B72" s="33" t="s">
        <v>142</v>
      </c>
      <c r="C72" s="34">
        <v>4</v>
      </c>
      <c r="D72" s="35">
        <v>59.38</v>
      </c>
      <c r="E72" s="36" t="s">
        <v>143</v>
      </c>
      <c r="F72" s="35"/>
      <c r="G72" s="35">
        <v>238</v>
      </c>
      <c r="H72" s="36" t="s">
        <v>144</v>
      </c>
      <c r="I72" s="35"/>
      <c r="J72" s="36" t="s">
        <v>145</v>
      </c>
      <c r="K72" s="35"/>
      <c r="L72" s="35">
        <v>1884</v>
      </c>
      <c r="M72" s="36" t="s">
        <v>146</v>
      </c>
      <c r="N72" s="35"/>
    </row>
    <row r="73" spans="1:15" s="2" customFormat="1" ht="342" x14ac:dyDescent="0.2">
      <c r="A73" s="32">
        <v>20</v>
      </c>
      <c r="B73" s="33" t="s">
        <v>147</v>
      </c>
      <c r="C73" s="34">
        <v>1</v>
      </c>
      <c r="D73" s="35">
        <v>48.71</v>
      </c>
      <c r="E73" s="36" t="s">
        <v>148</v>
      </c>
      <c r="F73" s="35"/>
      <c r="G73" s="35">
        <v>49</v>
      </c>
      <c r="H73" s="36" t="s">
        <v>149</v>
      </c>
      <c r="I73" s="35"/>
      <c r="J73" s="36" t="s">
        <v>150</v>
      </c>
      <c r="K73" s="36" t="s">
        <v>43</v>
      </c>
      <c r="L73" s="35">
        <v>879</v>
      </c>
      <c r="M73" s="36" t="s">
        <v>151</v>
      </c>
      <c r="N73" s="35"/>
    </row>
    <row r="74" spans="1:15" s="2" customFormat="1" ht="14.25" x14ac:dyDescent="0.2">
      <c r="A74" s="37" t="s">
        <v>45</v>
      </c>
      <c r="B74" s="38" t="s">
        <v>73</v>
      </c>
      <c r="C74" s="39"/>
      <c r="D74" s="40">
        <v>0.8</v>
      </c>
      <c r="E74" s="41"/>
      <c r="F74" s="41"/>
      <c r="G74" s="41">
        <v>35</v>
      </c>
      <c r="H74" s="41"/>
      <c r="I74" s="41"/>
      <c r="J74" s="41"/>
      <c r="K74" s="40">
        <v>0.8</v>
      </c>
      <c r="L74" s="41">
        <v>669</v>
      </c>
      <c r="M74" s="41"/>
      <c r="N74" s="41"/>
      <c r="O74" s="30"/>
    </row>
    <row r="75" spans="1:15" s="2" customFormat="1" ht="14.25" x14ac:dyDescent="0.2">
      <c r="A75" s="37" t="s">
        <v>45</v>
      </c>
      <c r="B75" s="38" t="s">
        <v>74</v>
      </c>
      <c r="C75" s="39"/>
      <c r="D75" s="40">
        <v>0.6</v>
      </c>
      <c r="E75" s="41"/>
      <c r="F75" s="41"/>
      <c r="G75" s="41">
        <v>26</v>
      </c>
      <c r="H75" s="41"/>
      <c r="I75" s="41"/>
      <c r="J75" s="41"/>
      <c r="K75" s="40">
        <v>0.6</v>
      </c>
      <c r="L75" s="41">
        <v>502</v>
      </c>
      <c r="M75" s="41"/>
      <c r="N75" s="41"/>
      <c r="O75" s="30"/>
    </row>
    <row r="76" spans="1:15" s="2" customFormat="1" ht="14.25" x14ac:dyDescent="0.2">
      <c r="A76" s="37" t="s">
        <v>45</v>
      </c>
      <c r="B76" s="38" t="s">
        <v>48</v>
      </c>
      <c r="C76" s="39"/>
      <c r="D76" s="41"/>
      <c r="E76" s="41"/>
      <c r="F76" s="41"/>
      <c r="G76" s="41">
        <v>110</v>
      </c>
      <c r="H76" s="41"/>
      <c r="I76" s="41"/>
      <c r="J76" s="41"/>
      <c r="K76" s="41"/>
      <c r="L76" s="41">
        <v>2050</v>
      </c>
      <c r="M76" s="41"/>
      <c r="N76" s="41"/>
      <c r="O76" s="30"/>
    </row>
    <row r="77" spans="1:15" s="2" customFormat="1" ht="99.75" x14ac:dyDescent="0.2">
      <c r="A77" s="32">
        <v>21</v>
      </c>
      <c r="B77" s="33" t="s">
        <v>152</v>
      </c>
      <c r="C77" s="34">
        <v>1</v>
      </c>
      <c r="D77" s="35">
        <v>6329.12</v>
      </c>
      <c r="E77" s="36" t="s">
        <v>153</v>
      </c>
      <c r="F77" s="35"/>
      <c r="G77" s="35">
        <v>6329</v>
      </c>
      <c r="H77" s="36" t="s">
        <v>154</v>
      </c>
      <c r="I77" s="35"/>
      <c r="J77" s="36" t="s">
        <v>155</v>
      </c>
      <c r="K77" s="35"/>
      <c r="L77" s="35">
        <v>50190</v>
      </c>
      <c r="M77" s="36" t="s">
        <v>156</v>
      </c>
      <c r="N77" s="35"/>
    </row>
    <row r="78" spans="1:15" s="2" customFormat="1" ht="99.75" x14ac:dyDescent="0.2">
      <c r="A78" s="32">
        <v>22</v>
      </c>
      <c r="B78" s="33" t="s">
        <v>157</v>
      </c>
      <c r="C78" s="34">
        <v>1</v>
      </c>
      <c r="D78" s="35">
        <v>3810.42</v>
      </c>
      <c r="E78" s="36" t="s">
        <v>158</v>
      </c>
      <c r="F78" s="35"/>
      <c r="G78" s="35">
        <v>3810</v>
      </c>
      <c r="H78" s="36" t="s">
        <v>159</v>
      </c>
      <c r="I78" s="35"/>
      <c r="J78" s="36" t="s">
        <v>160</v>
      </c>
      <c r="K78" s="35"/>
      <c r="L78" s="35">
        <v>30217</v>
      </c>
      <c r="M78" s="36" t="s">
        <v>161</v>
      </c>
      <c r="N78" s="35"/>
    </row>
    <row r="79" spans="1:15" s="2" customFormat="1" ht="327.75" x14ac:dyDescent="0.2">
      <c r="A79" s="32">
        <v>23</v>
      </c>
      <c r="B79" s="33" t="s">
        <v>162</v>
      </c>
      <c r="C79" s="34">
        <v>1</v>
      </c>
      <c r="D79" s="35">
        <v>28.14</v>
      </c>
      <c r="E79" s="36" t="s">
        <v>163</v>
      </c>
      <c r="F79" s="36" t="s">
        <v>164</v>
      </c>
      <c r="G79" s="35">
        <v>28</v>
      </c>
      <c r="H79" s="35">
        <v>27</v>
      </c>
      <c r="I79" s="35">
        <v>1</v>
      </c>
      <c r="J79" s="36" t="s">
        <v>165</v>
      </c>
      <c r="K79" s="36" t="s">
        <v>166</v>
      </c>
      <c r="L79" s="35">
        <v>519</v>
      </c>
      <c r="M79" s="35">
        <v>513</v>
      </c>
      <c r="N79" s="35">
        <v>6</v>
      </c>
    </row>
    <row r="80" spans="1:15" s="2" customFormat="1" ht="14.25" x14ac:dyDescent="0.2">
      <c r="A80" s="37" t="s">
        <v>45</v>
      </c>
      <c r="B80" s="38" t="s">
        <v>167</v>
      </c>
      <c r="C80" s="39"/>
      <c r="D80" s="40">
        <v>0.92</v>
      </c>
      <c r="E80" s="41"/>
      <c r="F80" s="41"/>
      <c r="G80" s="41">
        <v>25</v>
      </c>
      <c r="H80" s="41"/>
      <c r="I80" s="41"/>
      <c r="J80" s="41"/>
      <c r="K80" s="40">
        <v>0.92</v>
      </c>
      <c r="L80" s="41">
        <v>472</v>
      </c>
      <c r="M80" s="41"/>
      <c r="N80" s="41"/>
      <c r="O80" s="30"/>
    </row>
    <row r="81" spans="1:15" s="2" customFormat="1" ht="14.25" x14ac:dyDescent="0.2">
      <c r="A81" s="37" t="s">
        <v>45</v>
      </c>
      <c r="B81" s="38" t="s">
        <v>168</v>
      </c>
      <c r="C81" s="39"/>
      <c r="D81" s="40">
        <v>0.65</v>
      </c>
      <c r="E81" s="41"/>
      <c r="F81" s="41"/>
      <c r="G81" s="41">
        <v>18</v>
      </c>
      <c r="H81" s="41"/>
      <c r="I81" s="41"/>
      <c r="J81" s="41"/>
      <c r="K81" s="40">
        <v>0.65</v>
      </c>
      <c r="L81" s="41">
        <v>333</v>
      </c>
      <c r="M81" s="41"/>
      <c r="N81" s="41"/>
      <c r="O81" s="30"/>
    </row>
    <row r="82" spans="1:15" s="2" customFormat="1" ht="14.25" x14ac:dyDescent="0.2">
      <c r="A82" s="37" t="s">
        <v>45</v>
      </c>
      <c r="B82" s="38" t="s">
        <v>48</v>
      </c>
      <c r="C82" s="39"/>
      <c r="D82" s="41"/>
      <c r="E82" s="41"/>
      <c r="F82" s="41"/>
      <c r="G82" s="41">
        <v>71</v>
      </c>
      <c r="H82" s="41"/>
      <c r="I82" s="41"/>
      <c r="J82" s="41"/>
      <c r="K82" s="41"/>
      <c r="L82" s="41">
        <v>1324</v>
      </c>
      <c r="M82" s="41"/>
      <c r="N82" s="41"/>
      <c r="O82" s="30"/>
    </row>
    <row r="83" spans="1:15" s="2" customFormat="1" ht="85.5" x14ac:dyDescent="0.2">
      <c r="A83" s="32">
        <v>24</v>
      </c>
      <c r="B83" s="33" t="s">
        <v>169</v>
      </c>
      <c r="C83" s="34">
        <v>1</v>
      </c>
      <c r="D83" s="35">
        <v>5759.85</v>
      </c>
      <c r="E83" s="36" t="s">
        <v>170</v>
      </c>
      <c r="F83" s="35"/>
      <c r="G83" s="35">
        <v>5760</v>
      </c>
      <c r="H83" s="36" t="s">
        <v>171</v>
      </c>
      <c r="I83" s="35"/>
      <c r="J83" s="36" t="s">
        <v>172</v>
      </c>
      <c r="K83" s="35"/>
      <c r="L83" s="35">
        <v>45676</v>
      </c>
      <c r="M83" s="36" t="s">
        <v>173</v>
      </c>
      <c r="N83" s="35"/>
    </row>
    <row r="84" spans="1:15" s="2" customFormat="1" ht="85.5" x14ac:dyDescent="0.2">
      <c r="A84" s="32">
        <v>25</v>
      </c>
      <c r="B84" s="33" t="s">
        <v>174</v>
      </c>
      <c r="C84" s="34">
        <v>1</v>
      </c>
      <c r="D84" s="35">
        <v>18.22</v>
      </c>
      <c r="E84" s="36" t="s">
        <v>175</v>
      </c>
      <c r="F84" s="35"/>
      <c r="G84" s="35">
        <v>18</v>
      </c>
      <c r="H84" s="36" t="s">
        <v>176</v>
      </c>
      <c r="I84" s="35"/>
      <c r="J84" s="36" t="s">
        <v>177</v>
      </c>
      <c r="K84" s="35"/>
      <c r="L84" s="35">
        <v>145</v>
      </c>
      <c r="M84" s="36" t="s">
        <v>178</v>
      </c>
      <c r="N84" s="35"/>
    </row>
    <row r="85" spans="1:15" s="2" customFormat="1" ht="370.5" x14ac:dyDescent="0.2">
      <c r="A85" s="32">
        <v>26</v>
      </c>
      <c r="B85" s="33" t="s">
        <v>124</v>
      </c>
      <c r="C85" s="34">
        <v>25</v>
      </c>
      <c r="D85" s="35">
        <v>2.52</v>
      </c>
      <c r="E85" s="36" t="s">
        <v>126</v>
      </c>
      <c r="F85" s="35"/>
      <c r="G85" s="35">
        <v>63</v>
      </c>
      <c r="H85" s="36" t="s">
        <v>179</v>
      </c>
      <c r="I85" s="35"/>
      <c r="J85" s="36" t="s">
        <v>128</v>
      </c>
      <c r="K85" s="36" t="s">
        <v>43</v>
      </c>
      <c r="L85" s="35">
        <v>1198</v>
      </c>
      <c r="M85" s="36" t="s">
        <v>180</v>
      </c>
      <c r="N85" s="35"/>
    </row>
    <row r="86" spans="1:15" s="2" customFormat="1" ht="14.25" x14ac:dyDescent="0.2">
      <c r="A86" s="37" t="s">
        <v>45</v>
      </c>
      <c r="B86" s="38" t="s">
        <v>181</v>
      </c>
      <c r="C86" s="39"/>
      <c r="D86" s="40">
        <v>0.92</v>
      </c>
      <c r="E86" s="41"/>
      <c r="F86" s="41"/>
      <c r="G86" s="41">
        <v>57</v>
      </c>
      <c r="H86" s="41"/>
      <c r="I86" s="41"/>
      <c r="J86" s="41"/>
      <c r="K86" s="40">
        <v>0.92</v>
      </c>
      <c r="L86" s="41">
        <v>1084</v>
      </c>
      <c r="M86" s="41"/>
      <c r="N86" s="41"/>
      <c r="O86" s="30"/>
    </row>
    <row r="87" spans="1:15" s="2" customFormat="1" ht="14.25" x14ac:dyDescent="0.2">
      <c r="A87" s="37" t="s">
        <v>45</v>
      </c>
      <c r="B87" s="38" t="s">
        <v>182</v>
      </c>
      <c r="C87" s="39"/>
      <c r="D87" s="40">
        <v>0.65</v>
      </c>
      <c r="E87" s="41"/>
      <c r="F87" s="41"/>
      <c r="G87" s="41">
        <v>40</v>
      </c>
      <c r="H87" s="41"/>
      <c r="I87" s="41"/>
      <c r="J87" s="41"/>
      <c r="K87" s="40">
        <v>0.65</v>
      </c>
      <c r="L87" s="41">
        <v>766</v>
      </c>
      <c r="M87" s="41"/>
      <c r="N87" s="41"/>
      <c r="O87" s="30"/>
    </row>
    <row r="88" spans="1:15" s="2" customFormat="1" ht="14.25" x14ac:dyDescent="0.2">
      <c r="A88" s="37" t="s">
        <v>45</v>
      </c>
      <c r="B88" s="38" t="s">
        <v>48</v>
      </c>
      <c r="C88" s="39"/>
      <c r="D88" s="41"/>
      <c r="E88" s="41"/>
      <c r="F88" s="41"/>
      <c r="G88" s="41">
        <v>160</v>
      </c>
      <c r="H88" s="41"/>
      <c r="I88" s="41"/>
      <c r="J88" s="41"/>
      <c r="K88" s="41"/>
      <c r="L88" s="41">
        <v>3048</v>
      </c>
      <c r="M88" s="41"/>
      <c r="N88" s="41"/>
      <c r="O88" s="30"/>
    </row>
    <row r="89" spans="1:15" s="2" customFormat="1" ht="99.75" x14ac:dyDescent="0.2">
      <c r="A89" s="32">
        <v>27</v>
      </c>
      <c r="B89" s="33" t="s">
        <v>183</v>
      </c>
      <c r="C89" s="34">
        <v>25</v>
      </c>
      <c r="D89" s="35">
        <v>73.959999999999994</v>
      </c>
      <c r="E89" s="36" t="s">
        <v>184</v>
      </c>
      <c r="F89" s="35"/>
      <c r="G89" s="35">
        <v>1849</v>
      </c>
      <c r="H89" s="36" t="s">
        <v>185</v>
      </c>
      <c r="I89" s="35"/>
      <c r="J89" s="36" t="s">
        <v>186</v>
      </c>
      <c r="K89" s="35"/>
      <c r="L89" s="35">
        <v>14663</v>
      </c>
      <c r="M89" s="36" t="s">
        <v>187</v>
      </c>
      <c r="N89" s="35"/>
    </row>
    <row r="90" spans="1:15" s="2" customFormat="1" ht="356.25" x14ac:dyDescent="0.2">
      <c r="A90" s="32">
        <v>28</v>
      </c>
      <c r="B90" s="33" t="s">
        <v>188</v>
      </c>
      <c r="C90" s="42" t="s">
        <v>189</v>
      </c>
      <c r="D90" s="35">
        <v>430.78</v>
      </c>
      <c r="E90" s="36" t="s">
        <v>190</v>
      </c>
      <c r="F90" s="36" t="s">
        <v>191</v>
      </c>
      <c r="G90" s="35">
        <v>345</v>
      </c>
      <c r="H90" s="36" t="s">
        <v>192</v>
      </c>
      <c r="I90" s="36" t="s">
        <v>193</v>
      </c>
      <c r="J90" s="36" t="s">
        <v>194</v>
      </c>
      <c r="K90" s="36" t="s">
        <v>195</v>
      </c>
      <c r="L90" s="35">
        <v>6252</v>
      </c>
      <c r="M90" s="36" t="s">
        <v>196</v>
      </c>
      <c r="N90" s="36" t="s">
        <v>197</v>
      </c>
    </row>
    <row r="91" spans="1:15" s="2" customFormat="1" ht="14.25" x14ac:dyDescent="0.2">
      <c r="A91" s="37" t="s">
        <v>45</v>
      </c>
      <c r="B91" s="38" t="s">
        <v>198</v>
      </c>
      <c r="C91" s="39"/>
      <c r="D91" s="40">
        <v>0.95</v>
      </c>
      <c r="E91" s="41"/>
      <c r="F91" s="41"/>
      <c r="G91" s="41">
        <v>276</v>
      </c>
      <c r="H91" s="41"/>
      <c r="I91" s="41"/>
      <c r="J91" s="41"/>
      <c r="K91" s="40">
        <v>0.95</v>
      </c>
      <c r="L91" s="41">
        <v>5253</v>
      </c>
      <c r="M91" s="41"/>
      <c r="N91" s="41"/>
      <c r="O91" s="30"/>
    </row>
    <row r="92" spans="1:15" s="2" customFormat="1" ht="14.25" x14ac:dyDescent="0.2">
      <c r="A92" s="37" t="s">
        <v>45</v>
      </c>
      <c r="B92" s="38" t="s">
        <v>199</v>
      </c>
      <c r="C92" s="39"/>
      <c r="D92" s="40">
        <v>0.65</v>
      </c>
      <c r="E92" s="41"/>
      <c r="F92" s="41"/>
      <c r="G92" s="41">
        <v>189</v>
      </c>
      <c r="H92" s="41"/>
      <c r="I92" s="41"/>
      <c r="J92" s="41"/>
      <c r="K92" s="40">
        <v>0.65</v>
      </c>
      <c r="L92" s="41">
        <v>3594</v>
      </c>
      <c r="M92" s="41"/>
      <c r="N92" s="41"/>
      <c r="O92" s="30"/>
    </row>
    <row r="93" spans="1:15" s="2" customFormat="1" ht="14.25" x14ac:dyDescent="0.2">
      <c r="A93" s="37" t="s">
        <v>45</v>
      </c>
      <c r="B93" s="38" t="s">
        <v>48</v>
      </c>
      <c r="C93" s="39"/>
      <c r="D93" s="41"/>
      <c r="E93" s="41"/>
      <c r="F93" s="41"/>
      <c r="G93" s="41">
        <v>810</v>
      </c>
      <c r="H93" s="41"/>
      <c r="I93" s="41"/>
      <c r="J93" s="41"/>
      <c r="K93" s="41"/>
      <c r="L93" s="41">
        <v>15099</v>
      </c>
      <c r="M93" s="41"/>
      <c r="N93" s="41"/>
      <c r="O93" s="30"/>
    </row>
    <row r="94" spans="1:15" s="2" customFormat="1" ht="99.75" x14ac:dyDescent="0.2">
      <c r="A94" s="32">
        <v>29</v>
      </c>
      <c r="B94" s="33" t="s">
        <v>200</v>
      </c>
      <c r="C94" s="34">
        <v>80</v>
      </c>
      <c r="D94" s="35">
        <v>32.909999999999997</v>
      </c>
      <c r="E94" s="36" t="s">
        <v>201</v>
      </c>
      <c r="F94" s="35"/>
      <c r="G94" s="35">
        <v>2633</v>
      </c>
      <c r="H94" s="36" t="s">
        <v>202</v>
      </c>
      <c r="I94" s="35"/>
      <c r="J94" s="36" t="s">
        <v>203</v>
      </c>
      <c r="K94" s="35"/>
      <c r="L94" s="35">
        <v>20876</v>
      </c>
      <c r="M94" s="36" t="s">
        <v>204</v>
      </c>
      <c r="N94" s="35"/>
    </row>
    <row r="95" spans="1:15" s="2" customFormat="1" ht="356.25" x14ac:dyDescent="0.2">
      <c r="A95" s="32">
        <v>30</v>
      </c>
      <c r="B95" s="33" t="s">
        <v>64</v>
      </c>
      <c r="C95" s="34">
        <v>2</v>
      </c>
      <c r="D95" s="35">
        <v>11.65</v>
      </c>
      <c r="E95" s="36" t="s">
        <v>65</v>
      </c>
      <c r="F95" s="36" t="s">
        <v>66</v>
      </c>
      <c r="G95" s="35">
        <v>23</v>
      </c>
      <c r="H95" s="35">
        <v>21</v>
      </c>
      <c r="I95" s="35">
        <v>2</v>
      </c>
      <c r="J95" s="36" t="s">
        <v>69</v>
      </c>
      <c r="K95" s="36" t="s">
        <v>70</v>
      </c>
      <c r="L95" s="35">
        <v>410</v>
      </c>
      <c r="M95" s="35">
        <v>399</v>
      </c>
      <c r="N95" s="35">
        <v>11</v>
      </c>
    </row>
    <row r="96" spans="1:15" s="2" customFormat="1" ht="14.25" x14ac:dyDescent="0.2">
      <c r="A96" s="37" t="s">
        <v>45</v>
      </c>
      <c r="B96" s="38" t="s">
        <v>205</v>
      </c>
      <c r="C96" s="39"/>
      <c r="D96" s="40">
        <v>0.92</v>
      </c>
      <c r="E96" s="41"/>
      <c r="F96" s="41"/>
      <c r="G96" s="41">
        <v>19</v>
      </c>
      <c r="H96" s="41"/>
      <c r="I96" s="41"/>
      <c r="J96" s="41"/>
      <c r="K96" s="40">
        <v>0.92</v>
      </c>
      <c r="L96" s="41">
        <v>367</v>
      </c>
      <c r="M96" s="41"/>
      <c r="N96" s="41"/>
      <c r="O96" s="30"/>
    </row>
    <row r="97" spans="1:15" s="2" customFormat="1" ht="14.25" x14ac:dyDescent="0.2">
      <c r="A97" s="37" t="s">
        <v>45</v>
      </c>
      <c r="B97" s="38" t="s">
        <v>206</v>
      </c>
      <c r="C97" s="39"/>
      <c r="D97" s="40">
        <v>0.65</v>
      </c>
      <c r="E97" s="41"/>
      <c r="F97" s="41"/>
      <c r="G97" s="41">
        <v>14</v>
      </c>
      <c r="H97" s="41"/>
      <c r="I97" s="41"/>
      <c r="J97" s="41"/>
      <c r="K97" s="40">
        <v>0.65</v>
      </c>
      <c r="L97" s="41">
        <v>259</v>
      </c>
      <c r="M97" s="41"/>
      <c r="N97" s="41"/>
      <c r="O97" s="30"/>
    </row>
    <row r="98" spans="1:15" s="2" customFormat="1" ht="14.25" x14ac:dyDescent="0.2">
      <c r="A98" s="37" t="s">
        <v>45</v>
      </c>
      <c r="B98" s="38" t="s">
        <v>48</v>
      </c>
      <c r="C98" s="39"/>
      <c r="D98" s="41"/>
      <c r="E98" s="41"/>
      <c r="F98" s="41"/>
      <c r="G98" s="41">
        <v>56</v>
      </c>
      <c r="H98" s="41"/>
      <c r="I98" s="41"/>
      <c r="J98" s="41"/>
      <c r="K98" s="41"/>
      <c r="L98" s="41">
        <v>1036</v>
      </c>
      <c r="M98" s="41"/>
      <c r="N98" s="41"/>
      <c r="O98" s="30"/>
    </row>
    <row r="99" spans="1:15" s="2" customFormat="1" ht="128.25" x14ac:dyDescent="0.2">
      <c r="A99" s="32">
        <v>31</v>
      </c>
      <c r="B99" s="33" t="s">
        <v>207</v>
      </c>
      <c r="C99" s="34">
        <v>1</v>
      </c>
      <c r="D99" s="35">
        <v>416.96</v>
      </c>
      <c r="E99" s="36" t="s">
        <v>208</v>
      </c>
      <c r="F99" s="35"/>
      <c r="G99" s="35">
        <v>417</v>
      </c>
      <c r="H99" s="36" t="s">
        <v>209</v>
      </c>
      <c r="I99" s="35"/>
      <c r="J99" s="36" t="s">
        <v>210</v>
      </c>
      <c r="K99" s="35"/>
      <c r="L99" s="35">
        <v>3307</v>
      </c>
      <c r="M99" s="36" t="s">
        <v>211</v>
      </c>
      <c r="N99" s="35"/>
    </row>
    <row r="100" spans="1:15" s="2" customFormat="1" ht="99.75" x14ac:dyDescent="0.2">
      <c r="A100" s="32">
        <v>32</v>
      </c>
      <c r="B100" s="33" t="s">
        <v>212</v>
      </c>
      <c r="C100" s="34">
        <v>1</v>
      </c>
      <c r="D100" s="35">
        <v>176.11</v>
      </c>
      <c r="E100" s="36" t="s">
        <v>213</v>
      </c>
      <c r="F100" s="35"/>
      <c r="G100" s="35">
        <v>176</v>
      </c>
      <c r="H100" s="36" t="s">
        <v>214</v>
      </c>
      <c r="I100" s="35"/>
      <c r="J100" s="36" t="s">
        <v>215</v>
      </c>
      <c r="K100" s="35"/>
      <c r="L100" s="35">
        <v>1397</v>
      </c>
      <c r="M100" s="36" t="s">
        <v>216</v>
      </c>
      <c r="N100" s="35"/>
    </row>
    <row r="101" spans="1:15" s="2" customFormat="1" ht="85.5" x14ac:dyDescent="0.2">
      <c r="A101" s="43">
        <v>33</v>
      </c>
      <c r="B101" s="44" t="s">
        <v>217</v>
      </c>
      <c r="C101" s="45">
        <v>80</v>
      </c>
      <c r="D101" s="46">
        <v>250.59</v>
      </c>
      <c r="E101" s="47" t="s">
        <v>218</v>
      </c>
      <c r="F101" s="46"/>
      <c r="G101" s="46">
        <v>20047</v>
      </c>
      <c r="H101" s="47" t="s">
        <v>219</v>
      </c>
      <c r="I101" s="46"/>
      <c r="J101" s="47" t="s">
        <v>220</v>
      </c>
      <c r="K101" s="46"/>
      <c r="L101" s="46">
        <v>158977</v>
      </c>
      <c r="M101" s="47" t="s">
        <v>221</v>
      </c>
      <c r="N101" s="46"/>
    </row>
    <row r="102" spans="1:15" s="2" customFormat="1" ht="15" x14ac:dyDescent="0.2">
      <c r="A102" s="55" t="s">
        <v>222</v>
      </c>
      <c r="B102" s="56"/>
      <c r="C102" s="56"/>
      <c r="D102" s="56"/>
      <c r="E102" s="56"/>
      <c r="F102" s="56"/>
      <c r="G102" s="49">
        <v>222069</v>
      </c>
      <c r="H102" s="49"/>
      <c r="I102" s="49"/>
      <c r="J102" s="49"/>
      <c r="K102" s="49"/>
      <c r="L102" s="49">
        <v>1882931</v>
      </c>
      <c r="M102" s="46"/>
      <c r="N102" s="46"/>
    </row>
    <row r="103" spans="1:15" s="2" customFormat="1" ht="22.15" customHeight="1" x14ac:dyDescent="0.2">
      <c r="A103" s="57" t="s">
        <v>223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5" s="2" customFormat="1" ht="99.75" x14ac:dyDescent="0.2">
      <c r="A104" s="32">
        <v>34</v>
      </c>
      <c r="B104" s="33" t="s">
        <v>224</v>
      </c>
      <c r="C104" s="42" t="s">
        <v>189</v>
      </c>
      <c r="D104" s="35">
        <v>59.97</v>
      </c>
      <c r="E104" s="35">
        <v>59.97</v>
      </c>
      <c r="F104" s="35"/>
      <c r="G104" s="35">
        <v>48</v>
      </c>
      <c r="H104" s="35">
        <v>48</v>
      </c>
      <c r="I104" s="35"/>
      <c r="J104" s="36" t="s">
        <v>225</v>
      </c>
      <c r="K104" s="36" t="s">
        <v>43</v>
      </c>
      <c r="L104" s="35">
        <v>912</v>
      </c>
      <c r="M104" s="35">
        <v>912</v>
      </c>
      <c r="N104" s="35"/>
    </row>
    <row r="105" spans="1:15" s="2" customFormat="1" ht="14.25" x14ac:dyDescent="0.2">
      <c r="A105" s="37" t="s">
        <v>45</v>
      </c>
      <c r="B105" s="38" t="s">
        <v>226</v>
      </c>
      <c r="C105" s="39"/>
      <c r="D105" s="41" t="s">
        <v>227</v>
      </c>
      <c r="E105" s="41"/>
      <c r="F105" s="41"/>
      <c r="G105" s="41">
        <v>48</v>
      </c>
      <c r="H105" s="41"/>
      <c r="I105" s="41"/>
      <c r="J105" s="41"/>
      <c r="K105" s="41" t="s">
        <v>228</v>
      </c>
      <c r="L105" s="41">
        <v>903</v>
      </c>
      <c r="M105" s="41"/>
      <c r="N105" s="41"/>
      <c r="O105" s="30"/>
    </row>
    <row r="106" spans="1:15" s="2" customFormat="1" ht="14.25" x14ac:dyDescent="0.2">
      <c r="A106" s="37" t="s">
        <v>45</v>
      </c>
      <c r="B106" s="38" t="s">
        <v>229</v>
      </c>
      <c r="C106" s="39"/>
      <c r="D106" s="41" t="s">
        <v>230</v>
      </c>
      <c r="E106" s="41"/>
      <c r="F106" s="41"/>
      <c r="G106" s="41">
        <v>29</v>
      </c>
      <c r="H106" s="41"/>
      <c r="I106" s="41"/>
      <c r="J106" s="41"/>
      <c r="K106" s="41" t="s">
        <v>231</v>
      </c>
      <c r="L106" s="41">
        <v>547</v>
      </c>
      <c r="M106" s="41"/>
      <c r="N106" s="41"/>
      <c r="O106" s="30"/>
    </row>
    <row r="107" spans="1:15" s="2" customFormat="1" ht="14.25" x14ac:dyDescent="0.2">
      <c r="A107" s="37" t="s">
        <v>45</v>
      </c>
      <c r="B107" s="38" t="s">
        <v>48</v>
      </c>
      <c r="C107" s="39"/>
      <c r="D107" s="41"/>
      <c r="E107" s="41"/>
      <c r="F107" s="41"/>
      <c r="G107" s="41">
        <v>125</v>
      </c>
      <c r="H107" s="41"/>
      <c r="I107" s="41"/>
      <c r="J107" s="41"/>
      <c r="K107" s="41"/>
      <c r="L107" s="41">
        <v>2362</v>
      </c>
      <c r="M107" s="41"/>
      <c r="N107" s="41"/>
      <c r="O107" s="30"/>
    </row>
    <row r="108" spans="1:15" s="2" customFormat="1" ht="384.75" x14ac:dyDescent="0.2">
      <c r="A108" s="32">
        <v>35</v>
      </c>
      <c r="B108" s="33" t="s">
        <v>232</v>
      </c>
      <c r="C108" s="42" t="s">
        <v>233</v>
      </c>
      <c r="D108" s="35">
        <v>184.24</v>
      </c>
      <c r="E108" s="36" t="s">
        <v>234</v>
      </c>
      <c r="F108" s="35"/>
      <c r="G108" s="35">
        <v>461</v>
      </c>
      <c r="H108" s="36" t="s">
        <v>235</v>
      </c>
      <c r="I108" s="35"/>
      <c r="J108" s="36" t="s">
        <v>236</v>
      </c>
      <c r="K108" s="36" t="s">
        <v>43</v>
      </c>
      <c r="L108" s="35">
        <v>8228</v>
      </c>
      <c r="M108" s="36" t="s">
        <v>237</v>
      </c>
      <c r="N108" s="35"/>
    </row>
    <row r="109" spans="1:15" s="2" customFormat="1" ht="14.25" x14ac:dyDescent="0.2">
      <c r="A109" s="37" t="s">
        <v>45</v>
      </c>
      <c r="B109" s="38" t="s">
        <v>238</v>
      </c>
      <c r="C109" s="39"/>
      <c r="D109" s="40">
        <v>0.95</v>
      </c>
      <c r="E109" s="41"/>
      <c r="F109" s="41"/>
      <c r="G109" s="41">
        <v>398</v>
      </c>
      <c r="H109" s="41"/>
      <c r="I109" s="41"/>
      <c r="J109" s="41"/>
      <c r="K109" s="40">
        <v>0.95</v>
      </c>
      <c r="L109" s="41">
        <v>7563</v>
      </c>
      <c r="M109" s="41"/>
      <c r="N109" s="41"/>
      <c r="O109" s="30"/>
    </row>
    <row r="110" spans="1:15" s="2" customFormat="1" ht="14.25" x14ac:dyDescent="0.2">
      <c r="A110" s="37" t="s">
        <v>45</v>
      </c>
      <c r="B110" s="38" t="s">
        <v>239</v>
      </c>
      <c r="C110" s="39"/>
      <c r="D110" s="40">
        <v>0.65</v>
      </c>
      <c r="E110" s="41"/>
      <c r="F110" s="41"/>
      <c r="G110" s="41">
        <v>272</v>
      </c>
      <c r="H110" s="41"/>
      <c r="I110" s="41"/>
      <c r="J110" s="41"/>
      <c r="K110" s="40">
        <v>0.65</v>
      </c>
      <c r="L110" s="41">
        <v>5175</v>
      </c>
      <c r="M110" s="41"/>
      <c r="N110" s="41"/>
      <c r="O110" s="30"/>
    </row>
    <row r="111" spans="1:15" s="2" customFormat="1" ht="14.25" x14ac:dyDescent="0.2">
      <c r="A111" s="37" t="s">
        <v>45</v>
      </c>
      <c r="B111" s="38" t="s">
        <v>48</v>
      </c>
      <c r="C111" s="39"/>
      <c r="D111" s="41"/>
      <c r="E111" s="41"/>
      <c r="F111" s="41"/>
      <c r="G111" s="41">
        <v>1131</v>
      </c>
      <c r="H111" s="41"/>
      <c r="I111" s="41"/>
      <c r="J111" s="41"/>
      <c r="K111" s="41"/>
      <c r="L111" s="41">
        <v>20966</v>
      </c>
      <c r="M111" s="41"/>
      <c r="N111" s="41"/>
      <c r="O111" s="30"/>
    </row>
    <row r="112" spans="1:15" s="2" customFormat="1" ht="99.75" x14ac:dyDescent="0.2">
      <c r="A112" s="32">
        <v>36</v>
      </c>
      <c r="B112" s="33" t="s">
        <v>240</v>
      </c>
      <c r="C112" s="42" t="s">
        <v>241</v>
      </c>
      <c r="D112" s="35">
        <v>21.2</v>
      </c>
      <c r="E112" s="36" t="s">
        <v>242</v>
      </c>
      <c r="F112" s="35"/>
      <c r="G112" s="35">
        <v>254</v>
      </c>
      <c r="H112" s="36" t="s">
        <v>243</v>
      </c>
      <c r="I112" s="35"/>
      <c r="J112" s="36" t="s">
        <v>244</v>
      </c>
      <c r="K112" s="35"/>
      <c r="L112" s="35">
        <v>1028</v>
      </c>
      <c r="M112" s="36" t="s">
        <v>245</v>
      </c>
      <c r="N112" s="35"/>
    </row>
    <row r="113" spans="1:15" s="2" customFormat="1" ht="99.75" x14ac:dyDescent="0.2">
      <c r="A113" s="32">
        <v>37</v>
      </c>
      <c r="B113" s="33" t="s">
        <v>246</v>
      </c>
      <c r="C113" s="34">
        <v>130</v>
      </c>
      <c r="D113" s="35">
        <v>5.7</v>
      </c>
      <c r="E113" s="36" t="s">
        <v>247</v>
      </c>
      <c r="F113" s="35"/>
      <c r="G113" s="35">
        <v>741</v>
      </c>
      <c r="H113" s="36" t="s">
        <v>248</v>
      </c>
      <c r="I113" s="35"/>
      <c r="J113" s="36" t="s">
        <v>249</v>
      </c>
      <c r="K113" s="35"/>
      <c r="L113" s="35">
        <v>2857</v>
      </c>
      <c r="M113" s="36" t="s">
        <v>250</v>
      </c>
      <c r="N113" s="35"/>
    </row>
    <row r="114" spans="1:15" s="2" customFormat="1" ht="370.5" x14ac:dyDescent="0.2">
      <c r="A114" s="32">
        <v>38</v>
      </c>
      <c r="B114" s="33" t="s">
        <v>251</v>
      </c>
      <c r="C114" s="42" t="s">
        <v>252</v>
      </c>
      <c r="D114" s="35">
        <v>673.42</v>
      </c>
      <c r="E114" s="36" t="s">
        <v>253</v>
      </c>
      <c r="F114" s="36" t="s">
        <v>254</v>
      </c>
      <c r="G114" s="35">
        <v>67</v>
      </c>
      <c r="H114" s="36" t="s">
        <v>255</v>
      </c>
      <c r="I114" s="36" t="s">
        <v>256</v>
      </c>
      <c r="J114" s="36" t="s">
        <v>257</v>
      </c>
      <c r="K114" s="36" t="s">
        <v>258</v>
      </c>
      <c r="L114" s="35">
        <v>758</v>
      </c>
      <c r="M114" s="36" t="s">
        <v>259</v>
      </c>
      <c r="N114" s="36" t="s">
        <v>260</v>
      </c>
    </row>
    <row r="115" spans="1:15" s="2" customFormat="1" ht="14.25" x14ac:dyDescent="0.2">
      <c r="A115" s="37" t="s">
        <v>45</v>
      </c>
      <c r="B115" s="38" t="s">
        <v>261</v>
      </c>
      <c r="C115" s="39"/>
      <c r="D115" s="40">
        <v>0.95</v>
      </c>
      <c r="E115" s="41"/>
      <c r="F115" s="41"/>
      <c r="G115" s="41">
        <v>28</v>
      </c>
      <c r="H115" s="41"/>
      <c r="I115" s="41"/>
      <c r="J115" s="41"/>
      <c r="K115" s="40">
        <v>0.95</v>
      </c>
      <c r="L115" s="41">
        <v>523</v>
      </c>
      <c r="M115" s="41"/>
      <c r="N115" s="41"/>
      <c r="O115" s="30"/>
    </row>
    <row r="116" spans="1:15" s="2" customFormat="1" ht="14.25" x14ac:dyDescent="0.2">
      <c r="A116" s="37" t="s">
        <v>45</v>
      </c>
      <c r="B116" s="38" t="s">
        <v>262</v>
      </c>
      <c r="C116" s="39"/>
      <c r="D116" s="40">
        <v>0.65</v>
      </c>
      <c r="E116" s="41"/>
      <c r="F116" s="41"/>
      <c r="G116" s="41">
        <v>19</v>
      </c>
      <c r="H116" s="41"/>
      <c r="I116" s="41"/>
      <c r="J116" s="41"/>
      <c r="K116" s="40">
        <v>0.65</v>
      </c>
      <c r="L116" s="41">
        <v>358</v>
      </c>
      <c r="M116" s="41"/>
      <c r="N116" s="41"/>
      <c r="O116" s="30"/>
    </row>
    <row r="117" spans="1:15" s="2" customFormat="1" ht="14.25" x14ac:dyDescent="0.2">
      <c r="A117" s="37" t="s">
        <v>45</v>
      </c>
      <c r="B117" s="38" t="s">
        <v>48</v>
      </c>
      <c r="C117" s="39"/>
      <c r="D117" s="41"/>
      <c r="E117" s="41"/>
      <c r="F117" s="41"/>
      <c r="G117" s="41">
        <v>114</v>
      </c>
      <c r="H117" s="41"/>
      <c r="I117" s="41"/>
      <c r="J117" s="41"/>
      <c r="K117" s="41"/>
      <c r="L117" s="41">
        <v>1639</v>
      </c>
      <c r="M117" s="41"/>
      <c r="N117" s="41"/>
      <c r="O117" s="30"/>
    </row>
    <row r="118" spans="1:15" s="2" customFormat="1" ht="114" x14ac:dyDescent="0.2">
      <c r="A118" s="32">
        <v>39</v>
      </c>
      <c r="B118" s="33" t="s">
        <v>263</v>
      </c>
      <c r="C118" s="34">
        <v>10</v>
      </c>
      <c r="D118" s="35">
        <v>15.33</v>
      </c>
      <c r="E118" s="36" t="s">
        <v>264</v>
      </c>
      <c r="F118" s="35"/>
      <c r="G118" s="35">
        <v>153</v>
      </c>
      <c r="H118" s="36" t="s">
        <v>265</v>
      </c>
      <c r="I118" s="35"/>
      <c r="J118" s="36" t="s">
        <v>266</v>
      </c>
      <c r="K118" s="35"/>
      <c r="L118" s="35">
        <v>861</v>
      </c>
      <c r="M118" s="36" t="s">
        <v>267</v>
      </c>
      <c r="N118" s="35"/>
    </row>
    <row r="119" spans="1:15" s="2" customFormat="1" ht="399" x14ac:dyDescent="0.2">
      <c r="A119" s="32">
        <v>40</v>
      </c>
      <c r="B119" s="33" t="s">
        <v>268</v>
      </c>
      <c r="C119" s="42" t="s">
        <v>269</v>
      </c>
      <c r="D119" s="35">
        <v>79.63</v>
      </c>
      <c r="E119" s="36" t="s">
        <v>270</v>
      </c>
      <c r="F119" s="36" t="s">
        <v>271</v>
      </c>
      <c r="G119" s="35">
        <v>3935</v>
      </c>
      <c r="H119" s="36" t="s">
        <v>272</v>
      </c>
      <c r="I119" s="36" t="s">
        <v>273</v>
      </c>
      <c r="J119" s="36" t="s">
        <v>274</v>
      </c>
      <c r="K119" s="36" t="s">
        <v>275</v>
      </c>
      <c r="L119" s="35">
        <v>64736</v>
      </c>
      <c r="M119" s="36" t="s">
        <v>276</v>
      </c>
      <c r="N119" s="36" t="s">
        <v>277</v>
      </c>
    </row>
    <row r="120" spans="1:15" s="2" customFormat="1" ht="14.25" x14ac:dyDescent="0.2">
      <c r="A120" s="37" t="s">
        <v>45</v>
      </c>
      <c r="B120" s="38" t="s">
        <v>278</v>
      </c>
      <c r="C120" s="39"/>
      <c r="D120" s="40">
        <v>0.95</v>
      </c>
      <c r="E120" s="41"/>
      <c r="F120" s="41"/>
      <c r="G120" s="41">
        <v>2883</v>
      </c>
      <c r="H120" s="41"/>
      <c r="I120" s="41"/>
      <c r="J120" s="41"/>
      <c r="K120" s="40">
        <v>0.95</v>
      </c>
      <c r="L120" s="41">
        <v>54782</v>
      </c>
      <c r="M120" s="41"/>
      <c r="N120" s="41"/>
      <c r="O120" s="30"/>
    </row>
    <row r="121" spans="1:15" s="2" customFormat="1" ht="14.25" x14ac:dyDescent="0.2">
      <c r="A121" s="37" t="s">
        <v>45</v>
      </c>
      <c r="B121" s="38" t="s">
        <v>279</v>
      </c>
      <c r="C121" s="39"/>
      <c r="D121" s="40">
        <v>0.65</v>
      </c>
      <c r="E121" s="41"/>
      <c r="F121" s="41"/>
      <c r="G121" s="41">
        <v>1973</v>
      </c>
      <c r="H121" s="41"/>
      <c r="I121" s="41"/>
      <c r="J121" s="41"/>
      <c r="K121" s="40">
        <v>0.65</v>
      </c>
      <c r="L121" s="41">
        <v>37482</v>
      </c>
      <c r="M121" s="41"/>
      <c r="N121" s="41"/>
      <c r="O121" s="30"/>
    </row>
    <row r="122" spans="1:15" s="2" customFormat="1" ht="14.25" x14ac:dyDescent="0.2">
      <c r="A122" s="37" t="s">
        <v>45</v>
      </c>
      <c r="B122" s="38" t="s">
        <v>48</v>
      </c>
      <c r="C122" s="39"/>
      <c r="D122" s="41"/>
      <c r="E122" s="41"/>
      <c r="F122" s="41"/>
      <c r="G122" s="41">
        <v>8791</v>
      </c>
      <c r="H122" s="41"/>
      <c r="I122" s="41"/>
      <c r="J122" s="41"/>
      <c r="K122" s="41"/>
      <c r="L122" s="41">
        <v>157000</v>
      </c>
      <c r="M122" s="41"/>
      <c r="N122" s="41"/>
      <c r="O122" s="30"/>
    </row>
    <row r="123" spans="1:15" s="2" customFormat="1" ht="342" x14ac:dyDescent="0.2">
      <c r="A123" s="32">
        <v>41</v>
      </c>
      <c r="B123" s="33" t="s">
        <v>280</v>
      </c>
      <c r="C123" s="42" t="s">
        <v>281</v>
      </c>
      <c r="D123" s="35">
        <v>44.25</v>
      </c>
      <c r="E123" s="36" t="s">
        <v>282</v>
      </c>
      <c r="F123" s="36" t="s">
        <v>283</v>
      </c>
      <c r="G123" s="35">
        <v>199</v>
      </c>
      <c r="H123" s="36" t="s">
        <v>284</v>
      </c>
      <c r="I123" s="36" t="s">
        <v>285</v>
      </c>
      <c r="J123" s="36" t="s">
        <v>286</v>
      </c>
      <c r="K123" s="36" t="s">
        <v>287</v>
      </c>
      <c r="L123" s="35">
        <v>3165</v>
      </c>
      <c r="M123" s="36" t="s">
        <v>288</v>
      </c>
      <c r="N123" s="36" t="s">
        <v>289</v>
      </c>
    </row>
    <row r="124" spans="1:15" s="2" customFormat="1" ht="14.25" x14ac:dyDescent="0.2">
      <c r="A124" s="37" t="s">
        <v>45</v>
      </c>
      <c r="B124" s="38" t="s">
        <v>290</v>
      </c>
      <c r="C124" s="39"/>
      <c r="D124" s="40">
        <v>0.95</v>
      </c>
      <c r="E124" s="41"/>
      <c r="F124" s="41"/>
      <c r="G124" s="41">
        <v>137</v>
      </c>
      <c r="H124" s="41"/>
      <c r="I124" s="41"/>
      <c r="J124" s="41"/>
      <c r="K124" s="40">
        <v>0.95</v>
      </c>
      <c r="L124" s="41">
        <v>2599</v>
      </c>
      <c r="M124" s="41"/>
      <c r="N124" s="41"/>
      <c r="O124" s="30"/>
    </row>
    <row r="125" spans="1:15" s="2" customFormat="1" ht="14.25" x14ac:dyDescent="0.2">
      <c r="A125" s="37" t="s">
        <v>45</v>
      </c>
      <c r="B125" s="38" t="s">
        <v>291</v>
      </c>
      <c r="C125" s="39"/>
      <c r="D125" s="40">
        <v>0.65</v>
      </c>
      <c r="E125" s="41"/>
      <c r="F125" s="41"/>
      <c r="G125" s="41">
        <v>94</v>
      </c>
      <c r="H125" s="41"/>
      <c r="I125" s="41"/>
      <c r="J125" s="41"/>
      <c r="K125" s="40">
        <v>0.65</v>
      </c>
      <c r="L125" s="41">
        <v>1778</v>
      </c>
      <c r="M125" s="41"/>
      <c r="N125" s="41"/>
      <c r="O125" s="30"/>
    </row>
    <row r="126" spans="1:15" s="2" customFormat="1" ht="14.25" x14ac:dyDescent="0.2">
      <c r="A126" s="37" t="s">
        <v>45</v>
      </c>
      <c r="B126" s="38" t="s">
        <v>48</v>
      </c>
      <c r="C126" s="39"/>
      <c r="D126" s="41"/>
      <c r="E126" s="41"/>
      <c r="F126" s="41"/>
      <c r="G126" s="41">
        <v>430</v>
      </c>
      <c r="H126" s="41"/>
      <c r="I126" s="41"/>
      <c r="J126" s="41"/>
      <c r="K126" s="41"/>
      <c r="L126" s="41">
        <v>7542</v>
      </c>
      <c r="M126" s="41"/>
      <c r="N126" s="41"/>
      <c r="O126" s="30"/>
    </row>
    <row r="127" spans="1:15" s="2" customFormat="1" ht="128.25" x14ac:dyDescent="0.2">
      <c r="A127" s="32">
        <v>42</v>
      </c>
      <c r="B127" s="33" t="s">
        <v>292</v>
      </c>
      <c r="C127" s="42" t="s">
        <v>293</v>
      </c>
      <c r="D127" s="35">
        <v>3.02</v>
      </c>
      <c r="E127" s="36" t="s">
        <v>294</v>
      </c>
      <c r="F127" s="35"/>
      <c r="G127" s="35">
        <v>16480</v>
      </c>
      <c r="H127" s="36" t="s">
        <v>295</v>
      </c>
      <c r="I127" s="35"/>
      <c r="J127" s="36" t="s">
        <v>296</v>
      </c>
      <c r="K127" s="35"/>
      <c r="L127" s="35">
        <v>130586</v>
      </c>
      <c r="M127" s="36" t="s">
        <v>297</v>
      </c>
      <c r="N127" s="35"/>
    </row>
    <row r="128" spans="1:15" s="2" customFormat="1" ht="128.25" x14ac:dyDescent="0.2">
      <c r="A128" s="32">
        <v>43</v>
      </c>
      <c r="B128" s="33" t="s">
        <v>298</v>
      </c>
      <c r="C128" s="42" t="s">
        <v>299</v>
      </c>
      <c r="D128" s="35">
        <v>12.11</v>
      </c>
      <c r="E128" s="36" t="s">
        <v>300</v>
      </c>
      <c r="F128" s="35"/>
      <c r="G128" s="35">
        <v>519</v>
      </c>
      <c r="H128" s="36" t="s">
        <v>301</v>
      </c>
      <c r="I128" s="35"/>
      <c r="J128" s="36" t="s">
        <v>302</v>
      </c>
      <c r="K128" s="35"/>
      <c r="L128" s="35">
        <v>4113</v>
      </c>
      <c r="M128" s="36" t="s">
        <v>303</v>
      </c>
      <c r="N128" s="35"/>
    </row>
    <row r="129" spans="1:15" s="2" customFormat="1" ht="114" x14ac:dyDescent="0.2">
      <c r="A129" s="32">
        <v>44</v>
      </c>
      <c r="B129" s="33" t="s">
        <v>304</v>
      </c>
      <c r="C129" s="34">
        <v>9</v>
      </c>
      <c r="D129" s="35">
        <v>18.489999999999998</v>
      </c>
      <c r="E129" s="36" t="s">
        <v>305</v>
      </c>
      <c r="F129" s="35"/>
      <c r="G129" s="35">
        <v>166</v>
      </c>
      <c r="H129" s="36" t="s">
        <v>306</v>
      </c>
      <c r="I129" s="35"/>
      <c r="J129" s="36" t="s">
        <v>307</v>
      </c>
      <c r="K129" s="35"/>
      <c r="L129" s="35">
        <v>1319</v>
      </c>
      <c r="M129" s="36" t="s">
        <v>308</v>
      </c>
      <c r="N129" s="35"/>
    </row>
    <row r="130" spans="1:15" s="2" customFormat="1" ht="342" x14ac:dyDescent="0.2">
      <c r="A130" s="32">
        <v>45</v>
      </c>
      <c r="B130" s="33" t="s">
        <v>309</v>
      </c>
      <c r="C130" s="42" t="s">
        <v>310</v>
      </c>
      <c r="D130" s="35">
        <v>280.17</v>
      </c>
      <c r="E130" s="36" t="s">
        <v>311</v>
      </c>
      <c r="F130" s="36" t="s">
        <v>312</v>
      </c>
      <c r="G130" s="35">
        <v>448</v>
      </c>
      <c r="H130" s="36" t="s">
        <v>313</v>
      </c>
      <c r="I130" s="35">
        <v>1</v>
      </c>
      <c r="J130" s="36" t="s">
        <v>314</v>
      </c>
      <c r="K130" s="36" t="s">
        <v>315</v>
      </c>
      <c r="L130" s="35">
        <v>6995</v>
      </c>
      <c r="M130" s="36" t="s">
        <v>316</v>
      </c>
      <c r="N130" s="35">
        <v>9</v>
      </c>
    </row>
    <row r="131" spans="1:15" s="2" customFormat="1" ht="14.25" x14ac:dyDescent="0.2">
      <c r="A131" s="37" t="s">
        <v>45</v>
      </c>
      <c r="B131" s="38" t="s">
        <v>317</v>
      </c>
      <c r="C131" s="39"/>
      <c r="D131" s="40">
        <v>0.95</v>
      </c>
      <c r="E131" s="41"/>
      <c r="F131" s="41"/>
      <c r="G131" s="41">
        <v>319</v>
      </c>
      <c r="H131" s="41"/>
      <c r="I131" s="41"/>
      <c r="J131" s="41"/>
      <c r="K131" s="40">
        <v>0.95</v>
      </c>
      <c r="L131" s="41">
        <v>6065</v>
      </c>
      <c r="M131" s="41"/>
      <c r="N131" s="41"/>
      <c r="O131" s="30"/>
    </row>
    <row r="132" spans="1:15" s="2" customFormat="1" ht="14.25" x14ac:dyDescent="0.2">
      <c r="A132" s="37" t="s">
        <v>45</v>
      </c>
      <c r="B132" s="38" t="s">
        <v>318</v>
      </c>
      <c r="C132" s="39"/>
      <c r="D132" s="40">
        <v>0.65</v>
      </c>
      <c r="E132" s="41"/>
      <c r="F132" s="41"/>
      <c r="G132" s="41">
        <v>218</v>
      </c>
      <c r="H132" s="41"/>
      <c r="I132" s="41"/>
      <c r="J132" s="41"/>
      <c r="K132" s="40">
        <v>0.65</v>
      </c>
      <c r="L132" s="41">
        <v>4150</v>
      </c>
      <c r="M132" s="41"/>
      <c r="N132" s="41"/>
      <c r="O132" s="30"/>
    </row>
    <row r="133" spans="1:15" s="2" customFormat="1" ht="14.25" x14ac:dyDescent="0.2">
      <c r="A133" s="37" t="s">
        <v>45</v>
      </c>
      <c r="B133" s="38" t="s">
        <v>48</v>
      </c>
      <c r="C133" s="39"/>
      <c r="D133" s="41"/>
      <c r="E133" s="41"/>
      <c r="F133" s="41"/>
      <c r="G133" s="41">
        <v>985</v>
      </c>
      <c r="H133" s="41"/>
      <c r="I133" s="41"/>
      <c r="J133" s="41"/>
      <c r="K133" s="41"/>
      <c r="L133" s="41">
        <v>17210</v>
      </c>
      <c r="M133" s="41"/>
      <c r="N133" s="41"/>
      <c r="O133" s="30"/>
    </row>
    <row r="134" spans="1:15" s="2" customFormat="1" ht="85.5" x14ac:dyDescent="0.2">
      <c r="A134" s="32">
        <v>46</v>
      </c>
      <c r="B134" s="33" t="s">
        <v>319</v>
      </c>
      <c r="C134" s="34">
        <v>160</v>
      </c>
      <c r="D134" s="35">
        <v>31.94</v>
      </c>
      <c r="E134" s="36" t="s">
        <v>320</v>
      </c>
      <c r="F134" s="35"/>
      <c r="G134" s="35">
        <v>5110</v>
      </c>
      <c r="H134" s="36" t="s">
        <v>321</v>
      </c>
      <c r="I134" s="35"/>
      <c r="J134" s="36" t="s">
        <v>322</v>
      </c>
      <c r="K134" s="35"/>
      <c r="L134" s="35">
        <v>40528</v>
      </c>
      <c r="M134" s="36" t="s">
        <v>323</v>
      </c>
      <c r="N134" s="35"/>
    </row>
    <row r="135" spans="1:15" s="2" customFormat="1" ht="99.75" x14ac:dyDescent="0.2">
      <c r="A135" s="32">
        <v>47</v>
      </c>
      <c r="B135" s="33" t="s">
        <v>324</v>
      </c>
      <c r="C135" s="34">
        <v>18</v>
      </c>
      <c r="D135" s="35">
        <v>11.36</v>
      </c>
      <c r="E135" s="36" t="s">
        <v>325</v>
      </c>
      <c r="F135" s="35"/>
      <c r="G135" s="35">
        <v>204</v>
      </c>
      <c r="H135" s="36" t="s">
        <v>326</v>
      </c>
      <c r="I135" s="35"/>
      <c r="J135" s="36" t="s">
        <v>327</v>
      </c>
      <c r="K135" s="35"/>
      <c r="L135" s="35">
        <v>1622</v>
      </c>
      <c r="M135" s="36" t="s">
        <v>328</v>
      </c>
      <c r="N135" s="35"/>
    </row>
    <row r="136" spans="1:15" s="2" customFormat="1" ht="85.5" x14ac:dyDescent="0.2">
      <c r="A136" s="32">
        <v>48</v>
      </c>
      <c r="B136" s="33" t="s">
        <v>329</v>
      </c>
      <c r="C136" s="34">
        <v>22</v>
      </c>
      <c r="D136" s="35">
        <v>6.47</v>
      </c>
      <c r="E136" s="36" t="s">
        <v>330</v>
      </c>
      <c r="F136" s="35"/>
      <c r="G136" s="35">
        <v>142</v>
      </c>
      <c r="H136" s="36" t="s">
        <v>331</v>
      </c>
      <c r="I136" s="35"/>
      <c r="J136" s="36" t="s">
        <v>332</v>
      </c>
      <c r="K136" s="35"/>
      <c r="L136" s="35">
        <v>1129</v>
      </c>
      <c r="M136" s="36" t="s">
        <v>333</v>
      </c>
      <c r="N136" s="35"/>
    </row>
    <row r="137" spans="1:15" s="2" customFormat="1" ht="85.5" x14ac:dyDescent="0.2">
      <c r="A137" s="32">
        <v>49</v>
      </c>
      <c r="B137" s="33" t="s">
        <v>334</v>
      </c>
      <c r="C137" s="34">
        <v>2</v>
      </c>
      <c r="D137" s="35">
        <v>26.8</v>
      </c>
      <c r="E137" s="36" t="s">
        <v>335</v>
      </c>
      <c r="F137" s="35"/>
      <c r="G137" s="35">
        <v>54</v>
      </c>
      <c r="H137" s="36" t="s">
        <v>336</v>
      </c>
      <c r="I137" s="35"/>
      <c r="J137" s="36" t="s">
        <v>337</v>
      </c>
      <c r="K137" s="35"/>
      <c r="L137" s="35">
        <v>425</v>
      </c>
      <c r="M137" s="36" t="s">
        <v>338</v>
      </c>
      <c r="N137" s="35"/>
    </row>
    <row r="138" spans="1:15" s="2" customFormat="1" ht="99.75" x14ac:dyDescent="0.2">
      <c r="A138" s="32">
        <v>50</v>
      </c>
      <c r="B138" s="33" t="s">
        <v>339</v>
      </c>
      <c r="C138" s="34">
        <v>14</v>
      </c>
      <c r="D138" s="35">
        <v>54.13</v>
      </c>
      <c r="E138" s="36" t="s">
        <v>340</v>
      </c>
      <c r="F138" s="35"/>
      <c r="G138" s="35">
        <v>758</v>
      </c>
      <c r="H138" s="36" t="s">
        <v>341</v>
      </c>
      <c r="I138" s="35"/>
      <c r="J138" s="36" t="s">
        <v>342</v>
      </c>
      <c r="K138" s="35"/>
      <c r="L138" s="35">
        <v>6010</v>
      </c>
      <c r="M138" s="36" t="s">
        <v>343</v>
      </c>
      <c r="N138" s="35"/>
    </row>
    <row r="139" spans="1:15" s="2" customFormat="1" ht="114" x14ac:dyDescent="0.2">
      <c r="A139" s="32">
        <v>51</v>
      </c>
      <c r="B139" s="33" t="s">
        <v>344</v>
      </c>
      <c r="C139" s="34">
        <v>20</v>
      </c>
      <c r="D139" s="35">
        <v>46.41</v>
      </c>
      <c r="E139" s="36" t="s">
        <v>345</v>
      </c>
      <c r="F139" s="35"/>
      <c r="G139" s="35">
        <v>928</v>
      </c>
      <c r="H139" s="36" t="s">
        <v>346</v>
      </c>
      <c r="I139" s="35"/>
      <c r="J139" s="36" t="s">
        <v>347</v>
      </c>
      <c r="K139" s="35"/>
      <c r="L139" s="35">
        <v>7361</v>
      </c>
      <c r="M139" s="36" t="s">
        <v>348</v>
      </c>
      <c r="N139" s="35"/>
    </row>
    <row r="140" spans="1:15" s="2" customFormat="1" ht="85.5" x14ac:dyDescent="0.2">
      <c r="A140" s="32">
        <v>52</v>
      </c>
      <c r="B140" s="33" t="s">
        <v>349</v>
      </c>
      <c r="C140" s="34">
        <v>24</v>
      </c>
      <c r="D140" s="35">
        <v>30.87</v>
      </c>
      <c r="E140" s="36" t="s">
        <v>350</v>
      </c>
      <c r="F140" s="35"/>
      <c r="G140" s="35">
        <v>741</v>
      </c>
      <c r="H140" s="36" t="s">
        <v>248</v>
      </c>
      <c r="I140" s="35"/>
      <c r="J140" s="36" t="s">
        <v>351</v>
      </c>
      <c r="K140" s="35"/>
      <c r="L140" s="35">
        <v>5875</v>
      </c>
      <c r="M140" s="36" t="s">
        <v>352</v>
      </c>
      <c r="N140" s="35"/>
    </row>
    <row r="141" spans="1:15" s="2" customFormat="1" ht="342" x14ac:dyDescent="0.2">
      <c r="A141" s="32">
        <v>53</v>
      </c>
      <c r="B141" s="33" t="s">
        <v>353</v>
      </c>
      <c r="C141" s="42" t="s">
        <v>354</v>
      </c>
      <c r="D141" s="35">
        <v>237.81</v>
      </c>
      <c r="E141" s="36" t="s">
        <v>355</v>
      </c>
      <c r="F141" s="36" t="s">
        <v>312</v>
      </c>
      <c r="G141" s="35">
        <v>690</v>
      </c>
      <c r="H141" s="36" t="s">
        <v>356</v>
      </c>
      <c r="I141" s="35">
        <v>1</v>
      </c>
      <c r="J141" s="36" t="s">
        <v>357</v>
      </c>
      <c r="K141" s="36" t="s">
        <v>315</v>
      </c>
      <c r="L141" s="35">
        <v>11084</v>
      </c>
      <c r="M141" s="36" t="s">
        <v>358</v>
      </c>
      <c r="N141" s="35">
        <v>9</v>
      </c>
    </row>
    <row r="142" spans="1:15" s="2" customFormat="1" ht="14.25" x14ac:dyDescent="0.2">
      <c r="A142" s="37" t="s">
        <v>45</v>
      </c>
      <c r="B142" s="38" t="s">
        <v>359</v>
      </c>
      <c r="C142" s="39"/>
      <c r="D142" s="40">
        <v>0.95</v>
      </c>
      <c r="E142" s="41"/>
      <c r="F142" s="41"/>
      <c r="G142" s="41">
        <v>512</v>
      </c>
      <c r="H142" s="41"/>
      <c r="I142" s="41"/>
      <c r="J142" s="41"/>
      <c r="K142" s="40">
        <v>0.95</v>
      </c>
      <c r="L142" s="41">
        <v>9729</v>
      </c>
      <c r="M142" s="41"/>
      <c r="N142" s="41"/>
      <c r="O142" s="30"/>
    </row>
    <row r="143" spans="1:15" s="2" customFormat="1" ht="14.25" x14ac:dyDescent="0.2">
      <c r="A143" s="37" t="s">
        <v>45</v>
      </c>
      <c r="B143" s="38" t="s">
        <v>360</v>
      </c>
      <c r="C143" s="39"/>
      <c r="D143" s="40">
        <v>0.65</v>
      </c>
      <c r="E143" s="41"/>
      <c r="F143" s="41"/>
      <c r="G143" s="41">
        <v>350</v>
      </c>
      <c r="H143" s="41"/>
      <c r="I143" s="41"/>
      <c r="J143" s="41"/>
      <c r="K143" s="40">
        <v>0.65</v>
      </c>
      <c r="L143" s="41">
        <v>6657</v>
      </c>
      <c r="M143" s="41"/>
      <c r="N143" s="41"/>
      <c r="O143" s="30"/>
    </row>
    <row r="144" spans="1:15" s="2" customFormat="1" ht="14.25" x14ac:dyDescent="0.2">
      <c r="A144" s="37" t="s">
        <v>45</v>
      </c>
      <c r="B144" s="38" t="s">
        <v>48</v>
      </c>
      <c r="C144" s="39"/>
      <c r="D144" s="41"/>
      <c r="E144" s="41"/>
      <c r="F144" s="41"/>
      <c r="G144" s="41">
        <v>1552</v>
      </c>
      <c r="H144" s="41"/>
      <c r="I144" s="41"/>
      <c r="J144" s="41"/>
      <c r="K144" s="41"/>
      <c r="L144" s="41">
        <v>27470</v>
      </c>
      <c r="M144" s="41"/>
      <c r="N144" s="41"/>
      <c r="O144" s="30"/>
    </row>
    <row r="145" spans="1:15" s="2" customFormat="1" ht="85.5" x14ac:dyDescent="0.2">
      <c r="A145" s="32">
        <v>54</v>
      </c>
      <c r="B145" s="33" t="s">
        <v>361</v>
      </c>
      <c r="C145" s="34">
        <v>290</v>
      </c>
      <c r="D145" s="35">
        <v>8.36</v>
      </c>
      <c r="E145" s="36" t="s">
        <v>362</v>
      </c>
      <c r="F145" s="35"/>
      <c r="G145" s="35">
        <v>2424</v>
      </c>
      <c r="H145" s="36" t="s">
        <v>363</v>
      </c>
      <c r="I145" s="35"/>
      <c r="J145" s="36" t="s">
        <v>364</v>
      </c>
      <c r="K145" s="35"/>
      <c r="L145" s="35">
        <v>19227</v>
      </c>
      <c r="M145" s="36" t="s">
        <v>365</v>
      </c>
      <c r="N145" s="35"/>
    </row>
    <row r="146" spans="1:15" s="2" customFormat="1" ht="85.5" x14ac:dyDescent="0.2">
      <c r="A146" s="32">
        <v>55</v>
      </c>
      <c r="B146" s="33" t="s">
        <v>366</v>
      </c>
      <c r="C146" s="34">
        <v>1</v>
      </c>
      <c r="D146" s="35">
        <v>245.46</v>
      </c>
      <c r="E146" s="36" t="s">
        <v>367</v>
      </c>
      <c r="F146" s="35"/>
      <c r="G146" s="35">
        <v>245</v>
      </c>
      <c r="H146" s="36" t="s">
        <v>368</v>
      </c>
      <c r="I146" s="35"/>
      <c r="J146" s="36" t="s">
        <v>369</v>
      </c>
      <c r="K146" s="35"/>
      <c r="L146" s="35">
        <v>1947</v>
      </c>
      <c r="M146" s="36" t="s">
        <v>370</v>
      </c>
      <c r="N146" s="35"/>
    </row>
    <row r="147" spans="1:15" s="2" customFormat="1" ht="370.5" x14ac:dyDescent="0.2">
      <c r="A147" s="32">
        <v>56</v>
      </c>
      <c r="B147" s="33" t="s">
        <v>124</v>
      </c>
      <c r="C147" s="34">
        <v>10</v>
      </c>
      <c r="D147" s="35">
        <v>2.52</v>
      </c>
      <c r="E147" s="36" t="s">
        <v>126</v>
      </c>
      <c r="F147" s="35"/>
      <c r="G147" s="35">
        <v>25</v>
      </c>
      <c r="H147" s="35">
        <v>25</v>
      </c>
      <c r="I147" s="35"/>
      <c r="J147" s="36" t="s">
        <v>128</v>
      </c>
      <c r="K147" s="36" t="s">
        <v>43</v>
      </c>
      <c r="L147" s="35">
        <v>475</v>
      </c>
      <c r="M147" s="35">
        <v>475</v>
      </c>
      <c r="N147" s="35"/>
    </row>
    <row r="148" spans="1:15" s="2" customFormat="1" ht="14.25" x14ac:dyDescent="0.2">
      <c r="A148" s="37" t="s">
        <v>45</v>
      </c>
      <c r="B148" s="38" t="s">
        <v>371</v>
      </c>
      <c r="C148" s="39"/>
      <c r="D148" s="40">
        <v>0.92</v>
      </c>
      <c r="E148" s="41"/>
      <c r="F148" s="41"/>
      <c r="G148" s="41">
        <v>23</v>
      </c>
      <c r="H148" s="41"/>
      <c r="I148" s="41"/>
      <c r="J148" s="41"/>
      <c r="K148" s="40">
        <v>0.92</v>
      </c>
      <c r="L148" s="41">
        <v>437</v>
      </c>
      <c r="M148" s="41"/>
      <c r="N148" s="41"/>
      <c r="O148" s="30"/>
    </row>
    <row r="149" spans="1:15" s="2" customFormat="1" ht="14.25" x14ac:dyDescent="0.2">
      <c r="A149" s="37" t="s">
        <v>45</v>
      </c>
      <c r="B149" s="38" t="s">
        <v>372</v>
      </c>
      <c r="C149" s="39"/>
      <c r="D149" s="40">
        <v>0.65</v>
      </c>
      <c r="E149" s="41"/>
      <c r="F149" s="41"/>
      <c r="G149" s="41">
        <v>16</v>
      </c>
      <c r="H149" s="41"/>
      <c r="I149" s="41"/>
      <c r="J149" s="41"/>
      <c r="K149" s="40">
        <v>0.65</v>
      </c>
      <c r="L149" s="41">
        <v>309</v>
      </c>
      <c r="M149" s="41"/>
      <c r="N149" s="41"/>
      <c r="O149" s="30"/>
    </row>
    <row r="150" spans="1:15" s="2" customFormat="1" ht="14.25" x14ac:dyDescent="0.2">
      <c r="A150" s="37" t="s">
        <v>45</v>
      </c>
      <c r="B150" s="38" t="s">
        <v>48</v>
      </c>
      <c r="C150" s="39"/>
      <c r="D150" s="41"/>
      <c r="E150" s="41"/>
      <c r="F150" s="41"/>
      <c r="G150" s="41">
        <v>64</v>
      </c>
      <c r="H150" s="41"/>
      <c r="I150" s="41"/>
      <c r="J150" s="41"/>
      <c r="K150" s="41"/>
      <c r="L150" s="41">
        <v>1221</v>
      </c>
      <c r="M150" s="41"/>
      <c r="N150" s="41"/>
      <c r="O150" s="30"/>
    </row>
    <row r="151" spans="1:15" s="2" customFormat="1" ht="85.5" x14ac:dyDescent="0.2">
      <c r="A151" s="32">
        <v>57</v>
      </c>
      <c r="B151" s="33" t="s">
        <v>373</v>
      </c>
      <c r="C151" s="34">
        <v>10</v>
      </c>
      <c r="D151" s="35">
        <v>0.66</v>
      </c>
      <c r="E151" s="36" t="s">
        <v>374</v>
      </c>
      <c r="F151" s="35"/>
      <c r="G151" s="35">
        <v>7</v>
      </c>
      <c r="H151" s="36" t="s">
        <v>375</v>
      </c>
      <c r="I151" s="35"/>
      <c r="J151" s="36" t="s">
        <v>376</v>
      </c>
      <c r="K151" s="35"/>
      <c r="L151" s="35">
        <v>52</v>
      </c>
      <c r="M151" s="36" t="s">
        <v>377</v>
      </c>
      <c r="N151" s="35"/>
    </row>
    <row r="152" spans="1:15" s="2" customFormat="1" ht="384.75" x14ac:dyDescent="0.2">
      <c r="A152" s="32">
        <v>58</v>
      </c>
      <c r="B152" s="33" t="s">
        <v>378</v>
      </c>
      <c r="C152" s="42" t="s">
        <v>379</v>
      </c>
      <c r="D152" s="35">
        <v>554.85</v>
      </c>
      <c r="E152" s="36" t="s">
        <v>380</v>
      </c>
      <c r="F152" s="36" t="s">
        <v>381</v>
      </c>
      <c r="G152" s="35">
        <v>111</v>
      </c>
      <c r="H152" s="36" t="s">
        <v>382</v>
      </c>
      <c r="I152" s="35">
        <v>1</v>
      </c>
      <c r="J152" s="36" t="s">
        <v>383</v>
      </c>
      <c r="K152" s="36" t="s">
        <v>275</v>
      </c>
      <c r="L152" s="35">
        <v>1501</v>
      </c>
      <c r="M152" s="36" t="s">
        <v>384</v>
      </c>
      <c r="N152" s="35">
        <v>8</v>
      </c>
    </row>
    <row r="153" spans="1:15" s="2" customFormat="1" ht="14.25" x14ac:dyDescent="0.2">
      <c r="A153" s="37" t="s">
        <v>45</v>
      </c>
      <c r="B153" s="38" t="s">
        <v>385</v>
      </c>
      <c r="C153" s="39"/>
      <c r="D153" s="40">
        <v>0.95</v>
      </c>
      <c r="E153" s="41"/>
      <c r="F153" s="41"/>
      <c r="G153" s="41">
        <v>69</v>
      </c>
      <c r="H153" s="41"/>
      <c r="I153" s="41"/>
      <c r="J153" s="41"/>
      <c r="K153" s="40">
        <v>0.95</v>
      </c>
      <c r="L153" s="41">
        <v>1318</v>
      </c>
      <c r="M153" s="41"/>
      <c r="N153" s="41"/>
      <c r="O153" s="30"/>
    </row>
    <row r="154" spans="1:15" s="2" customFormat="1" ht="14.25" x14ac:dyDescent="0.2">
      <c r="A154" s="37" t="s">
        <v>45</v>
      </c>
      <c r="B154" s="38" t="s">
        <v>386</v>
      </c>
      <c r="C154" s="39"/>
      <c r="D154" s="40">
        <v>0.65</v>
      </c>
      <c r="E154" s="41"/>
      <c r="F154" s="41"/>
      <c r="G154" s="41">
        <v>47</v>
      </c>
      <c r="H154" s="41"/>
      <c r="I154" s="41"/>
      <c r="J154" s="41"/>
      <c r="K154" s="40">
        <v>0.65</v>
      </c>
      <c r="L154" s="41">
        <v>902</v>
      </c>
      <c r="M154" s="41"/>
      <c r="N154" s="41"/>
      <c r="O154" s="30"/>
    </row>
    <row r="155" spans="1:15" s="2" customFormat="1" ht="14.25" x14ac:dyDescent="0.2">
      <c r="A155" s="37" t="s">
        <v>45</v>
      </c>
      <c r="B155" s="38" t="s">
        <v>48</v>
      </c>
      <c r="C155" s="39"/>
      <c r="D155" s="41"/>
      <c r="E155" s="41"/>
      <c r="F155" s="41"/>
      <c r="G155" s="41">
        <v>227</v>
      </c>
      <c r="H155" s="41"/>
      <c r="I155" s="41"/>
      <c r="J155" s="41"/>
      <c r="K155" s="41"/>
      <c r="L155" s="41">
        <v>3721</v>
      </c>
      <c r="M155" s="41"/>
      <c r="N155" s="41"/>
      <c r="O155" s="30"/>
    </row>
    <row r="156" spans="1:15" s="2" customFormat="1" ht="71.25" x14ac:dyDescent="0.2">
      <c r="A156" s="32">
        <v>59</v>
      </c>
      <c r="B156" s="33" t="s">
        <v>387</v>
      </c>
      <c r="C156" s="42" t="s">
        <v>388</v>
      </c>
      <c r="D156" s="35">
        <v>3368.45</v>
      </c>
      <c r="E156" s="36" t="s">
        <v>389</v>
      </c>
      <c r="F156" s="35"/>
      <c r="G156" s="35">
        <v>69</v>
      </c>
      <c r="H156" s="36" t="s">
        <v>390</v>
      </c>
      <c r="I156" s="35"/>
      <c r="J156" s="36" t="s">
        <v>391</v>
      </c>
      <c r="K156" s="35"/>
      <c r="L156" s="35">
        <v>703</v>
      </c>
      <c r="M156" s="36" t="s">
        <v>392</v>
      </c>
      <c r="N156" s="35"/>
    </row>
    <row r="157" spans="1:15" s="2" customFormat="1" ht="327.75" x14ac:dyDescent="0.2">
      <c r="A157" s="32">
        <v>60</v>
      </c>
      <c r="B157" s="33" t="s">
        <v>393</v>
      </c>
      <c r="C157" s="34">
        <v>6</v>
      </c>
      <c r="D157" s="35">
        <v>12.64</v>
      </c>
      <c r="E157" s="36" t="s">
        <v>394</v>
      </c>
      <c r="F157" s="35"/>
      <c r="G157" s="35">
        <v>76</v>
      </c>
      <c r="H157" s="36" t="s">
        <v>395</v>
      </c>
      <c r="I157" s="35"/>
      <c r="J157" s="36" t="s">
        <v>396</v>
      </c>
      <c r="K157" s="36" t="s">
        <v>43</v>
      </c>
      <c r="L157" s="35">
        <v>1440</v>
      </c>
      <c r="M157" s="36" t="s">
        <v>397</v>
      </c>
      <c r="N157" s="35"/>
    </row>
    <row r="158" spans="1:15" s="2" customFormat="1" ht="14.25" x14ac:dyDescent="0.2">
      <c r="A158" s="37" t="s">
        <v>45</v>
      </c>
      <c r="B158" s="38" t="s">
        <v>398</v>
      </c>
      <c r="C158" s="39"/>
      <c r="D158" s="40">
        <v>0.95</v>
      </c>
      <c r="E158" s="41"/>
      <c r="F158" s="41"/>
      <c r="G158" s="41">
        <v>70</v>
      </c>
      <c r="H158" s="41"/>
      <c r="I158" s="41"/>
      <c r="J158" s="41"/>
      <c r="K158" s="40">
        <v>0.95</v>
      </c>
      <c r="L158" s="41">
        <v>1336</v>
      </c>
      <c r="M158" s="41"/>
      <c r="N158" s="41"/>
      <c r="O158" s="30"/>
    </row>
    <row r="159" spans="1:15" s="2" customFormat="1" ht="14.25" x14ac:dyDescent="0.2">
      <c r="A159" s="37" t="s">
        <v>45</v>
      </c>
      <c r="B159" s="38" t="s">
        <v>399</v>
      </c>
      <c r="C159" s="39"/>
      <c r="D159" s="40">
        <v>0.65</v>
      </c>
      <c r="E159" s="41"/>
      <c r="F159" s="41"/>
      <c r="G159" s="41">
        <v>48</v>
      </c>
      <c r="H159" s="41"/>
      <c r="I159" s="41"/>
      <c r="J159" s="41"/>
      <c r="K159" s="40">
        <v>0.65</v>
      </c>
      <c r="L159" s="41">
        <v>914</v>
      </c>
      <c r="M159" s="41"/>
      <c r="N159" s="41"/>
      <c r="O159" s="30"/>
    </row>
    <row r="160" spans="1:15" s="2" customFormat="1" ht="14.25" x14ac:dyDescent="0.2">
      <c r="A160" s="37" t="s">
        <v>45</v>
      </c>
      <c r="B160" s="38" t="s">
        <v>48</v>
      </c>
      <c r="C160" s="39"/>
      <c r="D160" s="41"/>
      <c r="E160" s="41"/>
      <c r="F160" s="41"/>
      <c r="G160" s="41">
        <v>194</v>
      </c>
      <c r="H160" s="41"/>
      <c r="I160" s="41"/>
      <c r="J160" s="41"/>
      <c r="K160" s="41"/>
      <c r="L160" s="41">
        <v>3690</v>
      </c>
      <c r="M160" s="41"/>
      <c r="N160" s="41"/>
      <c r="O160" s="30"/>
    </row>
    <row r="161" spans="1:15" s="2" customFormat="1" ht="99.75" x14ac:dyDescent="0.2">
      <c r="A161" s="32">
        <v>61</v>
      </c>
      <c r="B161" s="33" t="s">
        <v>400</v>
      </c>
      <c r="C161" s="34">
        <v>1</v>
      </c>
      <c r="D161" s="35">
        <v>49.84</v>
      </c>
      <c r="E161" s="36" t="s">
        <v>401</v>
      </c>
      <c r="F161" s="35"/>
      <c r="G161" s="35">
        <v>50</v>
      </c>
      <c r="H161" s="36" t="s">
        <v>402</v>
      </c>
      <c r="I161" s="35"/>
      <c r="J161" s="36" t="s">
        <v>403</v>
      </c>
      <c r="K161" s="35"/>
      <c r="L161" s="35">
        <v>395</v>
      </c>
      <c r="M161" s="36" t="s">
        <v>404</v>
      </c>
      <c r="N161" s="35"/>
    </row>
    <row r="162" spans="1:15" s="2" customFormat="1" ht="99.75" x14ac:dyDescent="0.2">
      <c r="A162" s="32">
        <v>62</v>
      </c>
      <c r="B162" s="33" t="s">
        <v>405</v>
      </c>
      <c r="C162" s="34">
        <v>1</v>
      </c>
      <c r="D162" s="35">
        <v>61.74</v>
      </c>
      <c r="E162" s="36" t="s">
        <v>406</v>
      </c>
      <c r="F162" s="35"/>
      <c r="G162" s="35">
        <v>62</v>
      </c>
      <c r="H162" s="36" t="s">
        <v>407</v>
      </c>
      <c r="I162" s="35"/>
      <c r="J162" s="36" t="s">
        <v>408</v>
      </c>
      <c r="K162" s="35"/>
      <c r="L162" s="35">
        <v>490</v>
      </c>
      <c r="M162" s="36" t="s">
        <v>409</v>
      </c>
      <c r="N162" s="35"/>
    </row>
    <row r="163" spans="1:15" s="2" customFormat="1" ht="99.75" x14ac:dyDescent="0.2">
      <c r="A163" s="32">
        <v>63</v>
      </c>
      <c r="B163" s="33" t="s">
        <v>410</v>
      </c>
      <c r="C163" s="34">
        <v>1</v>
      </c>
      <c r="D163" s="35">
        <v>84.79</v>
      </c>
      <c r="E163" s="36" t="s">
        <v>411</v>
      </c>
      <c r="F163" s="35"/>
      <c r="G163" s="35">
        <v>85</v>
      </c>
      <c r="H163" s="36" t="s">
        <v>412</v>
      </c>
      <c r="I163" s="35"/>
      <c r="J163" s="36" t="s">
        <v>413</v>
      </c>
      <c r="K163" s="35"/>
      <c r="L163" s="35">
        <v>672</v>
      </c>
      <c r="M163" s="36" t="s">
        <v>414</v>
      </c>
      <c r="N163" s="35"/>
    </row>
    <row r="164" spans="1:15" s="2" customFormat="1" ht="99.75" x14ac:dyDescent="0.2">
      <c r="A164" s="32">
        <v>64</v>
      </c>
      <c r="B164" s="33" t="s">
        <v>415</v>
      </c>
      <c r="C164" s="34">
        <v>3</v>
      </c>
      <c r="D164" s="35">
        <v>94.22</v>
      </c>
      <c r="E164" s="36" t="s">
        <v>416</v>
      </c>
      <c r="F164" s="35"/>
      <c r="G164" s="35">
        <v>283</v>
      </c>
      <c r="H164" s="36" t="s">
        <v>417</v>
      </c>
      <c r="I164" s="35"/>
      <c r="J164" s="36" t="s">
        <v>418</v>
      </c>
      <c r="K164" s="35"/>
      <c r="L164" s="35">
        <v>2241</v>
      </c>
      <c r="M164" s="36" t="s">
        <v>419</v>
      </c>
      <c r="N164" s="35"/>
    </row>
    <row r="165" spans="1:15" s="2" customFormat="1" ht="99.75" x14ac:dyDescent="0.2">
      <c r="A165" s="32">
        <v>65</v>
      </c>
      <c r="B165" s="33" t="s">
        <v>420</v>
      </c>
      <c r="C165" s="34">
        <v>2</v>
      </c>
      <c r="D165" s="35">
        <v>4.74</v>
      </c>
      <c r="E165" s="36" t="s">
        <v>421</v>
      </c>
      <c r="F165" s="35"/>
      <c r="G165" s="35">
        <v>9</v>
      </c>
      <c r="H165" s="36" t="s">
        <v>422</v>
      </c>
      <c r="I165" s="35"/>
      <c r="J165" s="36" t="s">
        <v>423</v>
      </c>
      <c r="K165" s="35"/>
      <c r="L165" s="35">
        <v>75</v>
      </c>
      <c r="M165" s="36" t="s">
        <v>139</v>
      </c>
      <c r="N165" s="35"/>
    </row>
    <row r="166" spans="1:15" s="2" customFormat="1" ht="342" x14ac:dyDescent="0.2">
      <c r="A166" s="32">
        <v>66</v>
      </c>
      <c r="B166" s="33" t="s">
        <v>424</v>
      </c>
      <c r="C166" s="42" t="s">
        <v>425</v>
      </c>
      <c r="D166" s="35">
        <v>618.09</v>
      </c>
      <c r="E166" s="36" t="s">
        <v>426</v>
      </c>
      <c r="F166" s="36" t="s">
        <v>427</v>
      </c>
      <c r="G166" s="35">
        <v>12</v>
      </c>
      <c r="H166" s="36" t="s">
        <v>428</v>
      </c>
      <c r="I166" s="36" t="s">
        <v>429</v>
      </c>
      <c r="J166" s="36" t="s">
        <v>430</v>
      </c>
      <c r="K166" s="36" t="s">
        <v>431</v>
      </c>
      <c r="L166" s="35">
        <v>106</v>
      </c>
      <c r="M166" s="36" t="s">
        <v>432</v>
      </c>
      <c r="N166" s="36" t="s">
        <v>433</v>
      </c>
    </row>
    <row r="167" spans="1:15" s="2" customFormat="1" ht="14.25" x14ac:dyDescent="0.2">
      <c r="A167" s="37" t="s">
        <v>45</v>
      </c>
      <c r="B167" s="38" t="s">
        <v>434</v>
      </c>
      <c r="C167" s="39"/>
      <c r="D167" s="40">
        <v>0.95</v>
      </c>
      <c r="E167" s="41"/>
      <c r="F167" s="41"/>
      <c r="G167" s="41">
        <v>3</v>
      </c>
      <c r="H167" s="41"/>
      <c r="I167" s="41"/>
      <c r="J167" s="41"/>
      <c r="K167" s="40">
        <v>0.95</v>
      </c>
      <c r="L167" s="41">
        <v>54</v>
      </c>
      <c r="M167" s="41"/>
      <c r="N167" s="41"/>
      <c r="O167" s="30"/>
    </row>
    <row r="168" spans="1:15" s="2" customFormat="1" ht="14.25" x14ac:dyDescent="0.2">
      <c r="A168" s="37" t="s">
        <v>45</v>
      </c>
      <c r="B168" s="38" t="s">
        <v>435</v>
      </c>
      <c r="C168" s="39"/>
      <c r="D168" s="40">
        <v>0.65</v>
      </c>
      <c r="E168" s="41"/>
      <c r="F168" s="41"/>
      <c r="G168" s="41">
        <v>2</v>
      </c>
      <c r="H168" s="41"/>
      <c r="I168" s="41"/>
      <c r="J168" s="41"/>
      <c r="K168" s="40">
        <v>0.65</v>
      </c>
      <c r="L168" s="41">
        <v>37</v>
      </c>
      <c r="M168" s="41"/>
      <c r="N168" s="41"/>
      <c r="O168" s="30"/>
    </row>
    <row r="169" spans="1:15" s="2" customFormat="1" ht="14.25" x14ac:dyDescent="0.2">
      <c r="A169" s="37" t="s">
        <v>45</v>
      </c>
      <c r="B169" s="38" t="s">
        <v>48</v>
      </c>
      <c r="C169" s="39"/>
      <c r="D169" s="41"/>
      <c r="E169" s="41"/>
      <c r="F169" s="41"/>
      <c r="G169" s="41">
        <v>17</v>
      </c>
      <c r="H169" s="41"/>
      <c r="I169" s="41"/>
      <c r="J169" s="41"/>
      <c r="K169" s="41"/>
      <c r="L169" s="41">
        <v>197</v>
      </c>
      <c r="M169" s="41"/>
      <c r="N169" s="41"/>
      <c r="O169" s="30"/>
    </row>
    <row r="170" spans="1:15" s="2" customFormat="1" ht="114" x14ac:dyDescent="0.2">
      <c r="A170" s="32">
        <v>67</v>
      </c>
      <c r="B170" s="33" t="s">
        <v>436</v>
      </c>
      <c r="C170" s="34">
        <v>1</v>
      </c>
      <c r="D170" s="35">
        <v>15.46</v>
      </c>
      <c r="E170" s="36" t="s">
        <v>437</v>
      </c>
      <c r="F170" s="35"/>
      <c r="G170" s="35">
        <v>15</v>
      </c>
      <c r="H170" s="36" t="s">
        <v>438</v>
      </c>
      <c r="I170" s="35"/>
      <c r="J170" s="36" t="s">
        <v>439</v>
      </c>
      <c r="K170" s="35"/>
      <c r="L170" s="35">
        <v>123</v>
      </c>
      <c r="M170" s="36" t="s">
        <v>440</v>
      </c>
      <c r="N170" s="35"/>
    </row>
    <row r="171" spans="1:15" s="2" customFormat="1" ht="370.5" x14ac:dyDescent="0.2">
      <c r="A171" s="32">
        <v>68</v>
      </c>
      <c r="B171" s="33" t="s">
        <v>441</v>
      </c>
      <c r="C171" s="34">
        <v>48</v>
      </c>
      <c r="D171" s="35">
        <v>19.350000000000001</v>
      </c>
      <c r="E171" s="36" t="s">
        <v>442</v>
      </c>
      <c r="F171" s="35"/>
      <c r="G171" s="35">
        <v>929</v>
      </c>
      <c r="H171" s="36" t="s">
        <v>443</v>
      </c>
      <c r="I171" s="35"/>
      <c r="J171" s="36" t="s">
        <v>444</v>
      </c>
      <c r="K171" s="36" t="s">
        <v>43</v>
      </c>
      <c r="L171" s="35">
        <v>6299</v>
      </c>
      <c r="M171" s="36" t="s">
        <v>445</v>
      </c>
      <c r="N171" s="35"/>
    </row>
    <row r="172" spans="1:15" s="2" customFormat="1" ht="14.25" x14ac:dyDescent="0.2">
      <c r="A172" s="37" t="s">
        <v>45</v>
      </c>
      <c r="B172" s="38" t="s">
        <v>446</v>
      </c>
      <c r="C172" s="39"/>
      <c r="D172" s="40">
        <v>0.95</v>
      </c>
      <c r="E172" s="41"/>
      <c r="F172" s="41"/>
      <c r="G172" s="41">
        <v>195</v>
      </c>
      <c r="H172" s="41"/>
      <c r="I172" s="41"/>
      <c r="J172" s="41"/>
      <c r="K172" s="40">
        <v>0.95</v>
      </c>
      <c r="L172" s="41">
        <v>3700</v>
      </c>
      <c r="M172" s="41"/>
      <c r="N172" s="41"/>
      <c r="O172" s="30"/>
    </row>
    <row r="173" spans="1:15" s="2" customFormat="1" ht="14.25" x14ac:dyDescent="0.2">
      <c r="A173" s="37" t="s">
        <v>45</v>
      </c>
      <c r="B173" s="38" t="s">
        <v>447</v>
      </c>
      <c r="C173" s="39"/>
      <c r="D173" s="40">
        <v>0.65</v>
      </c>
      <c r="E173" s="41"/>
      <c r="F173" s="41"/>
      <c r="G173" s="41">
        <v>133</v>
      </c>
      <c r="H173" s="41"/>
      <c r="I173" s="41"/>
      <c r="J173" s="41"/>
      <c r="K173" s="40">
        <v>0.65</v>
      </c>
      <c r="L173" s="41">
        <v>2532</v>
      </c>
      <c r="M173" s="41"/>
      <c r="N173" s="41"/>
      <c r="O173" s="30"/>
    </row>
    <row r="174" spans="1:15" s="2" customFormat="1" ht="14.25" x14ac:dyDescent="0.2">
      <c r="A174" s="37" t="s">
        <v>45</v>
      </c>
      <c r="B174" s="38" t="s">
        <v>48</v>
      </c>
      <c r="C174" s="39"/>
      <c r="D174" s="41"/>
      <c r="E174" s="41"/>
      <c r="F174" s="41"/>
      <c r="G174" s="41">
        <v>1257</v>
      </c>
      <c r="H174" s="41"/>
      <c r="I174" s="41"/>
      <c r="J174" s="41"/>
      <c r="K174" s="41"/>
      <c r="L174" s="41">
        <v>12531</v>
      </c>
      <c r="M174" s="41"/>
      <c r="N174" s="41"/>
      <c r="O174" s="30"/>
    </row>
    <row r="175" spans="1:15" s="2" customFormat="1" ht="114" x14ac:dyDescent="0.2">
      <c r="A175" s="32">
        <v>69</v>
      </c>
      <c r="B175" s="33" t="s">
        <v>448</v>
      </c>
      <c r="C175" s="34">
        <v>2</v>
      </c>
      <c r="D175" s="35">
        <v>199.48</v>
      </c>
      <c r="E175" s="36" t="s">
        <v>449</v>
      </c>
      <c r="F175" s="35"/>
      <c r="G175" s="35">
        <v>399</v>
      </c>
      <c r="H175" s="36" t="s">
        <v>450</v>
      </c>
      <c r="I175" s="35"/>
      <c r="J175" s="36" t="s">
        <v>451</v>
      </c>
      <c r="K175" s="35"/>
      <c r="L175" s="35">
        <v>3164</v>
      </c>
      <c r="M175" s="36" t="s">
        <v>452</v>
      </c>
      <c r="N175" s="35"/>
    </row>
    <row r="176" spans="1:15" s="2" customFormat="1" ht="85.5" x14ac:dyDescent="0.2">
      <c r="A176" s="32">
        <v>70</v>
      </c>
      <c r="B176" s="33" t="s">
        <v>453</v>
      </c>
      <c r="C176" s="42" t="s">
        <v>454</v>
      </c>
      <c r="D176" s="35">
        <v>6.46</v>
      </c>
      <c r="E176" s="36" t="s">
        <v>455</v>
      </c>
      <c r="F176" s="35"/>
      <c r="G176" s="35">
        <v>39</v>
      </c>
      <c r="H176" s="36" t="s">
        <v>456</v>
      </c>
      <c r="I176" s="35"/>
      <c r="J176" s="36" t="s">
        <v>457</v>
      </c>
      <c r="K176" s="35"/>
      <c r="L176" s="35">
        <v>308</v>
      </c>
      <c r="M176" s="36" t="s">
        <v>458</v>
      </c>
      <c r="N176" s="35"/>
    </row>
    <row r="177" spans="1:15" s="2" customFormat="1" ht="85.5" x14ac:dyDescent="0.2">
      <c r="A177" s="32">
        <v>71</v>
      </c>
      <c r="B177" s="33" t="s">
        <v>459</v>
      </c>
      <c r="C177" s="34">
        <v>6</v>
      </c>
      <c r="D177" s="35">
        <v>1.2</v>
      </c>
      <c r="E177" s="36" t="s">
        <v>460</v>
      </c>
      <c r="F177" s="35"/>
      <c r="G177" s="35">
        <v>7</v>
      </c>
      <c r="H177" s="36" t="s">
        <v>375</v>
      </c>
      <c r="I177" s="35"/>
      <c r="J177" s="36" t="s">
        <v>461</v>
      </c>
      <c r="K177" s="35"/>
      <c r="L177" s="35">
        <v>57</v>
      </c>
      <c r="M177" s="36" t="s">
        <v>462</v>
      </c>
      <c r="N177" s="35"/>
    </row>
    <row r="178" spans="1:15" s="2" customFormat="1" ht="71.25" x14ac:dyDescent="0.2">
      <c r="A178" s="32">
        <v>72</v>
      </c>
      <c r="B178" s="33" t="s">
        <v>463</v>
      </c>
      <c r="C178" s="42" t="s">
        <v>464</v>
      </c>
      <c r="D178" s="35">
        <v>311.27</v>
      </c>
      <c r="E178" s="36" t="s">
        <v>465</v>
      </c>
      <c r="F178" s="35"/>
      <c r="G178" s="35">
        <v>12</v>
      </c>
      <c r="H178" s="36" t="s">
        <v>466</v>
      </c>
      <c r="I178" s="35"/>
      <c r="J178" s="36" t="s">
        <v>467</v>
      </c>
      <c r="K178" s="35"/>
      <c r="L178" s="35">
        <v>53</v>
      </c>
      <c r="M178" s="36" t="s">
        <v>468</v>
      </c>
      <c r="N178" s="35"/>
    </row>
    <row r="179" spans="1:15" s="2" customFormat="1" ht="384.75" x14ac:dyDescent="0.2">
      <c r="A179" s="32">
        <v>73</v>
      </c>
      <c r="B179" s="33" t="s">
        <v>378</v>
      </c>
      <c r="C179" s="42" t="s">
        <v>469</v>
      </c>
      <c r="D179" s="35">
        <v>554.85</v>
      </c>
      <c r="E179" s="36" t="s">
        <v>380</v>
      </c>
      <c r="F179" s="36" t="s">
        <v>381</v>
      </c>
      <c r="G179" s="35">
        <v>166</v>
      </c>
      <c r="H179" s="36" t="s">
        <v>470</v>
      </c>
      <c r="I179" s="35">
        <v>2</v>
      </c>
      <c r="J179" s="36" t="s">
        <v>383</v>
      </c>
      <c r="K179" s="36" t="s">
        <v>275</v>
      </c>
      <c r="L179" s="35">
        <v>2245</v>
      </c>
      <c r="M179" s="36" t="s">
        <v>471</v>
      </c>
      <c r="N179" s="35">
        <v>17</v>
      </c>
    </row>
    <row r="180" spans="1:15" s="2" customFormat="1" ht="14.25" x14ac:dyDescent="0.2">
      <c r="A180" s="37" t="s">
        <v>45</v>
      </c>
      <c r="B180" s="38" t="s">
        <v>472</v>
      </c>
      <c r="C180" s="39"/>
      <c r="D180" s="40">
        <v>0.95</v>
      </c>
      <c r="E180" s="41"/>
      <c r="F180" s="41"/>
      <c r="G180" s="41">
        <v>104</v>
      </c>
      <c r="H180" s="41"/>
      <c r="I180" s="41"/>
      <c r="J180" s="41"/>
      <c r="K180" s="40">
        <v>0.95</v>
      </c>
      <c r="L180" s="41">
        <v>1967</v>
      </c>
      <c r="M180" s="41"/>
      <c r="N180" s="41"/>
      <c r="O180" s="30"/>
    </row>
    <row r="181" spans="1:15" s="2" customFormat="1" ht="14.25" x14ac:dyDescent="0.2">
      <c r="A181" s="37" t="s">
        <v>45</v>
      </c>
      <c r="B181" s="38" t="s">
        <v>473</v>
      </c>
      <c r="C181" s="39"/>
      <c r="D181" s="40">
        <v>0.65</v>
      </c>
      <c r="E181" s="41"/>
      <c r="F181" s="41"/>
      <c r="G181" s="41">
        <v>71</v>
      </c>
      <c r="H181" s="41"/>
      <c r="I181" s="41"/>
      <c r="J181" s="41"/>
      <c r="K181" s="40">
        <v>0.65</v>
      </c>
      <c r="L181" s="41">
        <v>1346</v>
      </c>
      <c r="M181" s="41"/>
      <c r="N181" s="41"/>
      <c r="O181" s="30"/>
    </row>
    <row r="182" spans="1:15" s="2" customFormat="1" ht="14.25" x14ac:dyDescent="0.2">
      <c r="A182" s="37" t="s">
        <v>45</v>
      </c>
      <c r="B182" s="38" t="s">
        <v>48</v>
      </c>
      <c r="C182" s="39"/>
      <c r="D182" s="41"/>
      <c r="E182" s="41"/>
      <c r="F182" s="41"/>
      <c r="G182" s="41">
        <v>341</v>
      </c>
      <c r="H182" s="41"/>
      <c r="I182" s="41"/>
      <c r="J182" s="41"/>
      <c r="K182" s="41"/>
      <c r="L182" s="41">
        <v>5558</v>
      </c>
      <c r="M182" s="41"/>
      <c r="N182" s="41"/>
      <c r="O182" s="30"/>
    </row>
    <row r="183" spans="1:15" s="2" customFormat="1" ht="71.25" x14ac:dyDescent="0.2">
      <c r="A183" s="32">
        <v>74</v>
      </c>
      <c r="B183" s="33" t="s">
        <v>387</v>
      </c>
      <c r="C183" s="42" t="s">
        <v>474</v>
      </c>
      <c r="D183" s="35">
        <v>3368.45</v>
      </c>
      <c r="E183" s="36" t="s">
        <v>389</v>
      </c>
      <c r="F183" s="35"/>
      <c r="G183" s="35">
        <v>103</v>
      </c>
      <c r="H183" s="36" t="s">
        <v>475</v>
      </c>
      <c r="I183" s="35"/>
      <c r="J183" s="36" t="s">
        <v>391</v>
      </c>
      <c r="K183" s="35"/>
      <c r="L183" s="35">
        <v>1054</v>
      </c>
      <c r="M183" s="36" t="s">
        <v>476</v>
      </c>
      <c r="N183" s="35"/>
    </row>
    <row r="184" spans="1:15" s="2" customFormat="1" ht="370.5" x14ac:dyDescent="0.2">
      <c r="A184" s="32">
        <v>75</v>
      </c>
      <c r="B184" s="33" t="s">
        <v>124</v>
      </c>
      <c r="C184" s="34">
        <v>2</v>
      </c>
      <c r="D184" s="35">
        <v>2.52</v>
      </c>
      <c r="E184" s="36" t="s">
        <v>126</v>
      </c>
      <c r="F184" s="35"/>
      <c r="G184" s="35">
        <v>5</v>
      </c>
      <c r="H184" s="35">
        <v>5</v>
      </c>
      <c r="I184" s="35"/>
      <c r="J184" s="36" t="s">
        <v>128</v>
      </c>
      <c r="K184" s="36" t="s">
        <v>43</v>
      </c>
      <c r="L184" s="35">
        <v>95</v>
      </c>
      <c r="M184" s="35">
        <v>95</v>
      </c>
      <c r="N184" s="35"/>
    </row>
    <row r="185" spans="1:15" s="2" customFormat="1" ht="14.25" x14ac:dyDescent="0.2">
      <c r="A185" s="37" t="s">
        <v>45</v>
      </c>
      <c r="B185" s="38" t="s">
        <v>477</v>
      </c>
      <c r="C185" s="39"/>
      <c r="D185" s="40">
        <v>0.92</v>
      </c>
      <c r="E185" s="41"/>
      <c r="F185" s="41"/>
      <c r="G185" s="41">
        <v>5</v>
      </c>
      <c r="H185" s="41"/>
      <c r="I185" s="41"/>
      <c r="J185" s="41"/>
      <c r="K185" s="40">
        <v>0.92</v>
      </c>
      <c r="L185" s="41">
        <v>87</v>
      </c>
      <c r="M185" s="41"/>
      <c r="N185" s="41"/>
      <c r="O185" s="30"/>
    </row>
    <row r="186" spans="1:15" s="2" customFormat="1" ht="14.25" x14ac:dyDescent="0.2">
      <c r="A186" s="37" t="s">
        <v>45</v>
      </c>
      <c r="B186" s="38" t="s">
        <v>478</v>
      </c>
      <c r="C186" s="39"/>
      <c r="D186" s="40">
        <v>0.65</v>
      </c>
      <c r="E186" s="41"/>
      <c r="F186" s="41"/>
      <c r="G186" s="41">
        <v>3</v>
      </c>
      <c r="H186" s="41"/>
      <c r="I186" s="41"/>
      <c r="J186" s="41"/>
      <c r="K186" s="40">
        <v>0.65</v>
      </c>
      <c r="L186" s="41">
        <v>62</v>
      </c>
      <c r="M186" s="41"/>
      <c r="N186" s="41"/>
      <c r="O186" s="30"/>
    </row>
    <row r="187" spans="1:15" s="2" customFormat="1" ht="14.25" x14ac:dyDescent="0.2">
      <c r="A187" s="37" t="s">
        <v>45</v>
      </c>
      <c r="B187" s="38" t="s">
        <v>48</v>
      </c>
      <c r="C187" s="39"/>
      <c r="D187" s="41"/>
      <c r="E187" s="41"/>
      <c r="F187" s="41"/>
      <c r="G187" s="41">
        <v>13</v>
      </c>
      <c r="H187" s="41"/>
      <c r="I187" s="41"/>
      <c r="J187" s="41"/>
      <c r="K187" s="41"/>
      <c r="L187" s="41">
        <v>244</v>
      </c>
      <c r="M187" s="41"/>
      <c r="N187" s="41"/>
      <c r="O187" s="30"/>
    </row>
    <row r="188" spans="1:15" s="2" customFormat="1" ht="114" x14ac:dyDescent="0.2">
      <c r="A188" s="43">
        <v>76</v>
      </c>
      <c r="B188" s="44" t="s">
        <v>479</v>
      </c>
      <c r="C188" s="45">
        <v>1</v>
      </c>
      <c r="D188" s="46">
        <v>85.64</v>
      </c>
      <c r="E188" s="47" t="s">
        <v>480</v>
      </c>
      <c r="F188" s="46"/>
      <c r="G188" s="46">
        <v>86</v>
      </c>
      <c r="H188" s="47" t="s">
        <v>481</v>
      </c>
      <c r="I188" s="46"/>
      <c r="J188" s="47" t="s">
        <v>482</v>
      </c>
      <c r="K188" s="46"/>
      <c r="L188" s="46">
        <v>679</v>
      </c>
      <c r="M188" s="47" t="s">
        <v>483</v>
      </c>
      <c r="N188" s="46"/>
    </row>
    <row r="189" spans="1:15" s="2" customFormat="1" ht="15" x14ac:dyDescent="0.2">
      <c r="A189" s="55" t="s">
        <v>484</v>
      </c>
      <c r="B189" s="56"/>
      <c r="C189" s="56"/>
      <c r="D189" s="56"/>
      <c r="E189" s="56"/>
      <c r="F189" s="56"/>
      <c r="G189" s="49">
        <v>45388</v>
      </c>
      <c r="H189" s="49"/>
      <c r="I189" s="49"/>
      <c r="J189" s="49"/>
      <c r="K189" s="49"/>
      <c r="L189" s="49">
        <v>496304</v>
      </c>
      <c r="M189" s="46"/>
      <c r="N189" s="46"/>
    </row>
    <row r="190" spans="1:15" s="2" customFormat="1" ht="22.15" customHeight="1" x14ac:dyDescent="0.2">
      <c r="A190" s="57" t="s">
        <v>485</v>
      </c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</row>
    <row r="191" spans="1:15" s="2" customFormat="1" ht="409.5" x14ac:dyDescent="0.2">
      <c r="A191" s="32">
        <v>77</v>
      </c>
      <c r="B191" s="33" t="s">
        <v>486</v>
      </c>
      <c r="C191" s="34">
        <v>28</v>
      </c>
      <c r="D191" s="35">
        <v>24.49</v>
      </c>
      <c r="E191" s="35">
        <v>24.49</v>
      </c>
      <c r="F191" s="35"/>
      <c r="G191" s="35">
        <v>686</v>
      </c>
      <c r="H191" s="35">
        <v>686</v>
      </c>
      <c r="I191" s="35"/>
      <c r="J191" s="36" t="s">
        <v>42</v>
      </c>
      <c r="K191" s="36" t="s">
        <v>43</v>
      </c>
      <c r="L191" s="35">
        <v>13034</v>
      </c>
      <c r="M191" s="35">
        <v>13034</v>
      </c>
      <c r="N191" s="35"/>
    </row>
    <row r="192" spans="1:15" s="2" customFormat="1" ht="14.25" x14ac:dyDescent="0.2">
      <c r="A192" s="37" t="s">
        <v>45</v>
      </c>
      <c r="B192" s="38" t="s">
        <v>487</v>
      </c>
      <c r="C192" s="39"/>
      <c r="D192" s="40">
        <v>1</v>
      </c>
      <c r="E192" s="41"/>
      <c r="F192" s="41"/>
      <c r="G192" s="41">
        <v>686</v>
      </c>
      <c r="H192" s="41"/>
      <c r="I192" s="41"/>
      <c r="J192" s="41"/>
      <c r="K192" s="40">
        <v>1</v>
      </c>
      <c r="L192" s="41">
        <v>13034</v>
      </c>
      <c r="M192" s="41"/>
      <c r="N192" s="41"/>
      <c r="O192" s="30"/>
    </row>
    <row r="193" spans="1:15" s="2" customFormat="1" ht="14.25" x14ac:dyDescent="0.2">
      <c r="A193" s="37" t="s">
        <v>45</v>
      </c>
      <c r="B193" s="38" t="s">
        <v>488</v>
      </c>
      <c r="C193" s="39"/>
      <c r="D193" s="40">
        <v>0.65</v>
      </c>
      <c r="E193" s="41"/>
      <c r="F193" s="41"/>
      <c r="G193" s="41">
        <v>446</v>
      </c>
      <c r="H193" s="41"/>
      <c r="I193" s="41"/>
      <c r="J193" s="41"/>
      <c r="K193" s="40">
        <v>0.65</v>
      </c>
      <c r="L193" s="41">
        <v>8472</v>
      </c>
      <c r="M193" s="41"/>
      <c r="N193" s="41"/>
      <c r="O193" s="30"/>
    </row>
    <row r="194" spans="1:15" s="2" customFormat="1" ht="14.25" x14ac:dyDescent="0.2">
      <c r="A194" s="37" t="s">
        <v>45</v>
      </c>
      <c r="B194" s="38" t="s">
        <v>48</v>
      </c>
      <c r="C194" s="39"/>
      <c r="D194" s="41"/>
      <c r="E194" s="41"/>
      <c r="F194" s="41"/>
      <c r="G194" s="41">
        <v>1818</v>
      </c>
      <c r="H194" s="41"/>
      <c r="I194" s="41"/>
      <c r="J194" s="41"/>
      <c r="K194" s="41"/>
      <c r="L194" s="41">
        <v>34540</v>
      </c>
      <c r="M194" s="41"/>
      <c r="N194" s="41"/>
      <c r="O194" s="30"/>
    </row>
    <row r="195" spans="1:15" s="2" customFormat="1" ht="99.75" x14ac:dyDescent="0.2">
      <c r="A195" s="32">
        <v>78</v>
      </c>
      <c r="B195" s="33" t="s">
        <v>489</v>
      </c>
      <c r="C195" s="42" t="s">
        <v>490</v>
      </c>
      <c r="D195" s="35">
        <v>32.520000000000003</v>
      </c>
      <c r="E195" s="35">
        <v>32.520000000000003</v>
      </c>
      <c r="F195" s="35"/>
      <c r="G195" s="35">
        <v>46</v>
      </c>
      <c r="H195" s="35">
        <v>46</v>
      </c>
      <c r="I195" s="35"/>
      <c r="J195" s="36" t="s">
        <v>225</v>
      </c>
      <c r="K195" s="36" t="s">
        <v>43</v>
      </c>
      <c r="L195" s="35">
        <v>874</v>
      </c>
      <c r="M195" s="35">
        <v>874</v>
      </c>
      <c r="N195" s="35"/>
    </row>
    <row r="196" spans="1:15" s="2" customFormat="1" ht="14.25" x14ac:dyDescent="0.2">
      <c r="A196" s="37" t="s">
        <v>45</v>
      </c>
      <c r="B196" s="38" t="s">
        <v>491</v>
      </c>
      <c r="C196" s="39"/>
      <c r="D196" s="40">
        <v>0.85</v>
      </c>
      <c r="E196" s="41"/>
      <c r="F196" s="41"/>
      <c r="G196" s="41">
        <v>39</v>
      </c>
      <c r="H196" s="41"/>
      <c r="I196" s="41"/>
      <c r="J196" s="41"/>
      <c r="K196" s="40">
        <v>0.85</v>
      </c>
      <c r="L196" s="41">
        <v>743</v>
      </c>
      <c r="M196" s="41"/>
      <c r="N196" s="41"/>
      <c r="O196" s="30"/>
    </row>
    <row r="197" spans="1:15" s="2" customFormat="1" ht="14.25" x14ac:dyDescent="0.2">
      <c r="A197" s="37" t="s">
        <v>45</v>
      </c>
      <c r="B197" s="38" t="s">
        <v>492</v>
      </c>
      <c r="C197" s="39"/>
      <c r="D197" s="40">
        <v>0.65</v>
      </c>
      <c r="E197" s="41"/>
      <c r="F197" s="41"/>
      <c r="G197" s="41">
        <v>30</v>
      </c>
      <c r="H197" s="41"/>
      <c r="I197" s="41"/>
      <c r="J197" s="41"/>
      <c r="K197" s="40">
        <v>0.65</v>
      </c>
      <c r="L197" s="41">
        <v>568</v>
      </c>
      <c r="M197" s="41"/>
      <c r="N197" s="41"/>
      <c r="O197" s="30"/>
    </row>
    <row r="198" spans="1:15" s="2" customFormat="1" ht="14.25" x14ac:dyDescent="0.2">
      <c r="A198" s="37" t="s">
        <v>45</v>
      </c>
      <c r="B198" s="38" t="s">
        <v>48</v>
      </c>
      <c r="C198" s="39"/>
      <c r="D198" s="41"/>
      <c r="E198" s="41"/>
      <c r="F198" s="41"/>
      <c r="G198" s="41">
        <v>115</v>
      </c>
      <c r="H198" s="41"/>
      <c r="I198" s="41"/>
      <c r="J198" s="41"/>
      <c r="K198" s="41"/>
      <c r="L198" s="41">
        <v>2185</v>
      </c>
      <c r="M198" s="41"/>
      <c r="N198" s="41"/>
      <c r="O198" s="30"/>
    </row>
    <row r="199" spans="1:15" s="2" customFormat="1" ht="342" x14ac:dyDescent="0.2">
      <c r="A199" s="32">
        <v>79</v>
      </c>
      <c r="B199" s="33" t="s">
        <v>493</v>
      </c>
      <c r="C199" s="42" t="s">
        <v>494</v>
      </c>
      <c r="D199" s="35">
        <v>44.25</v>
      </c>
      <c r="E199" s="36" t="s">
        <v>282</v>
      </c>
      <c r="F199" s="36" t="s">
        <v>283</v>
      </c>
      <c r="G199" s="35">
        <v>8</v>
      </c>
      <c r="H199" s="36" t="s">
        <v>495</v>
      </c>
      <c r="I199" s="35"/>
      <c r="J199" s="36" t="s">
        <v>286</v>
      </c>
      <c r="K199" s="36" t="s">
        <v>287</v>
      </c>
      <c r="L199" s="35">
        <v>130</v>
      </c>
      <c r="M199" s="36" t="s">
        <v>496</v>
      </c>
      <c r="N199" s="35"/>
    </row>
    <row r="200" spans="1:15" s="2" customFormat="1" ht="14.25" x14ac:dyDescent="0.2">
      <c r="A200" s="37" t="s">
        <v>45</v>
      </c>
      <c r="B200" s="38" t="s">
        <v>497</v>
      </c>
      <c r="C200" s="39"/>
      <c r="D200" s="40">
        <v>0.95</v>
      </c>
      <c r="E200" s="41"/>
      <c r="F200" s="41"/>
      <c r="G200" s="41">
        <v>6</v>
      </c>
      <c r="H200" s="41"/>
      <c r="I200" s="41"/>
      <c r="J200" s="41"/>
      <c r="K200" s="40">
        <v>0.95</v>
      </c>
      <c r="L200" s="41">
        <v>108</v>
      </c>
      <c r="M200" s="41"/>
      <c r="N200" s="41"/>
      <c r="O200" s="30"/>
    </row>
    <row r="201" spans="1:15" s="2" customFormat="1" ht="14.25" x14ac:dyDescent="0.2">
      <c r="A201" s="37" t="s">
        <v>45</v>
      </c>
      <c r="B201" s="38" t="s">
        <v>498</v>
      </c>
      <c r="C201" s="39"/>
      <c r="D201" s="40">
        <v>0.65</v>
      </c>
      <c r="E201" s="41"/>
      <c r="F201" s="41"/>
      <c r="G201" s="41">
        <v>4</v>
      </c>
      <c r="H201" s="41"/>
      <c r="I201" s="41"/>
      <c r="J201" s="41"/>
      <c r="K201" s="40">
        <v>0.65</v>
      </c>
      <c r="L201" s="41">
        <v>74</v>
      </c>
      <c r="M201" s="41"/>
      <c r="N201" s="41"/>
      <c r="O201" s="30"/>
    </row>
    <row r="202" spans="1:15" s="2" customFormat="1" ht="14.25" x14ac:dyDescent="0.2">
      <c r="A202" s="37" t="s">
        <v>45</v>
      </c>
      <c r="B202" s="38" t="s">
        <v>48</v>
      </c>
      <c r="C202" s="39"/>
      <c r="D202" s="41"/>
      <c r="E202" s="41"/>
      <c r="F202" s="41"/>
      <c r="G202" s="41">
        <v>18</v>
      </c>
      <c r="H202" s="41"/>
      <c r="I202" s="41"/>
      <c r="J202" s="41"/>
      <c r="K202" s="41"/>
      <c r="L202" s="41">
        <v>312</v>
      </c>
      <c r="M202" s="41"/>
      <c r="N202" s="41"/>
      <c r="O202" s="30"/>
    </row>
    <row r="203" spans="1:15" s="2" customFormat="1" ht="114" x14ac:dyDescent="0.2">
      <c r="A203" s="32">
        <v>80</v>
      </c>
      <c r="B203" s="33" t="s">
        <v>499</v>
      </c>
      <c r="C203" s="42" t="s">
        <v>500</v>
      </c>
      <c r="D203" s="35">
        <v>8176.95</v>
      </c>
      <c r="E203" s="36" t="s">
        <v>501</v>
      </c>
      <c r="F203" s="36" t="s">
        <v>502</v>
      </c>
      <c r="G203" s="35">
        <v>4188</v>
      </c>
      <c r="H203" s="36" t="s">
        <v>503</v>
      </c>
      <c r="I203" s="35"/>
      <c r="J203" s="36" t="s">
        <v>504</v>
      </c>
      <c r="K203" s="36" t="s">
        <v>505</v>
      </c>
      <c r="L203" s="35">
        <v>25747</v>
      </c>
      <c r="M203" s="36" t="s">
        <v>506</v>
      </c>
      <c r="N203" s="35"/>
    </row>
    <row r="204" spans="1:15" s="2" customFormat="1" ht="14.25" x14ac:dyDescent="0.2">
      <c r="A204" s="37" t="s">
        <v>45</v>
      </c>
      <c r="B204" s="38" t="s">
        <v>507</v>
      </c>
      <c r="C204" s="39"/>
      <c r="D204" s="40">
        <v>0.77</v>
      </c>
      <c r="E204" s="41"/>
      <c r="F204" s="41"/>
      <c r="G204" s="41">
        <v>699</v>
      </c>
      <c r="H204" s="41"/>
      <c r="I204" s="41"/>
      <c r="J204" s="41"/>
      <c r="K204" s="40">
        <v>0.77</v>
      </c>
      <c r="L204" s="41">
        <v>13284</v>
      </c>
      <c r="M204" s="41"/>
      <c r="N204" s="41"/>
      <c r="O204" s="30"/>
    </row>
    <row r="205" spans="1:15" s="2" customFormat="1" ht="14.25" x14ac:dyDescent="0.2">
      <c r="A205" s="37" t="s">
        <v>45</v>
      </c>
      <c r="B205" s="38" t="s">
        <v>508</v>
      </c>
      <c r="C205" s="39"/>
      <c r="D205" s="40">
        <v>0.5</v>
      </c>
      <c r="E205" s="41"/>
      <c r="F205" s="41"/>
      <c r="G205" s="41">
        <v>454</v>
      </c>
      <c r="H205" s="41"/>
      <c r="I205" s="41"/>
      <c r="J205" s="41"/>
      <c r="K205" s="40">
        <v>0.5</v>
      </c>
      <c r="L205" s="41">
        <v>8626</v>
      </c>
      <c r="M205" s="41"/>
      <c r="N205" s="41"/>
      <c r="O205" s="30"/>
    </row>
    <row r="206" spans="1:15" s="2" customFormat="1" ht="14.25" x14ac:dyDescent="0.2">
      <c r="A206" s="37" t="s">
        <v>45</v>
      </c>
      <c r="B206" s="38" t="s">
        <v>48</v>
      </c>
      <c r="C206" s="39"/>
      <c r="D206" s="41"/>
      <c r="E206" s="41"/>
      <c r="F206" s="41"/>
      <c r="G206" s="41">
        <v>5341</v>
      </c>
      <c r="H206" s="41"/>
      <c r="I206" s="41"/>
      <c r="J206" s="41"/>
      <c r="K206" s="41"/>
      <c r="L206" s="41">
        <v>47657</v>
      </c>
      <c r="M206" s="41"/>
      <c r="N206" s="41"/>
      <c r="O206" s="30"/>
    </row>
    <row r="207" spans="1:15" s="2" customFormat="1" ht="85.5" x14ac:dyDescent="0.2">
      <c r="A207" s="32">
        <v>81</v>
      </c>
      <c r="B207" s="33" t="s">
        <v>509</v>
      </c>
      <c r="C207" s="34">
        <v>-52.76</v>
      </c>
      <c r="D207" s="35">
        <v>62.08</v>
      </c>
      <c r="E207" s="36" t="s">
        <v>510</v>
      </c>
      <c r="F207" s="35"/>
      <c r="G207" s="35">
        <v>-3275</v>
      </c>
      <c r="H207" s="36" t="s">
        <v>511</v>
      </c>
      <c r="I207" s="35"/>
      <c r="J207" s="36" t="s">
        <v>512</v>
      </c>
      <c r="K207" s="35"/>
      <c r="L207" s="35">
        <v>-8471</v>
      </c>
      <c r="M207" s="36" t="s">
        <v>513</v>
      </c>
      <c r="N207" s="35"/>
    </row>
    <row r="208" spans="1:15" s="2" customFormat="1" ht="114" x14ac:dyDescent="0.2">
      <c r="A208" s="32">
        <v>82</v>
      </c>
      <c r="B208" s="33" t="s">
        <v>514</v>
      </c>
      <c r="C208" s="42" t="s">
        <v>515</v>
      </c>
      <c r="D208" s="35">
        <v>45.72</v>
      </c>
      <c r="E208" s="35">
        <v>45.72</v>
      </c>
      <c r="F208" s="35"/>
      <c r="G208" s="35">
        <v>31</v>
      </c>
      <c r="H208" s="35">
        <v>31</v>
      </c>
      <c r="I208" s="35"/>
      <c r="J208" s="36" t="s">
        <v>225</v>
      </c>
      <c r="K208" s="36" t="s">
        <v>43</v>
      </c>
      <c r="L208" s="35">
        <v>589</v>
      </c>
      <c r="M208" s="35">
        <v>589</v>
      </c>
      <c r="N208" s="35"/>
    </row>
    <row r="209" spans="1:15" s="2" customFormat="1" ht="14.25" x14ac:dyDescent="0.2">
      <c r="A209" s="37" t="s">
        <v>45</v>
      </c>
      <c r="B209" s="38" t="s">
        <v>516</v>
      </c>
      <c r="C209" s="39"/>
      <c r="D209" s="40">
        <v>0.78</v>
      </c>
      <c r="E209" s="41"/>
      <c r="F209" s="41"/>
      <c r="G209" s="41">
        <v>24</v>
      </c>
      <c r="H209" s="41"/>
      <c r="I209" s="41"/>
      <c r="J209" s="41"/>
      <c r="K209" s="40">
        <v>0.78</v>
      </c>
      <c r="L209" s="41">
        <v>459</v>
      </c>
      <c r="M209" s="41"/>
      <c r="N209" s="41"/>
      <c r="O209" s="30"/>
    </row>
    <row r="210" spans="1:15" s="2" customFormat="1" ht="14.25" x14ac:dyDescent="0.2">
      <c r="A210" s="37" t="s">
        <v>45</v>
      </c>
      <c r="B210" s="38" t="s">
        <v>517</v>
      </c>
      <c r="C210" s="39"/>
      <c r="D210" s="40">
        <v>0.5</v>
      </c>
      <c r="E210" s="41"/>
      <c r="F210" s="41"/>
      <c r="G210" s="41">
        <v>16</v>
      </c>
      <c r="H210" s="41"/>
      <c r="I210" s="41"/>
      <c r="J210" s="41"/>
      <c r="K210" s="40">
        <v>0.5</v>
      </c>
      <c r="L210" s="41">
        <v>295</v>
      </c>
      <c r="M210" s="41"/>
      <c r="N210" s="41"/>
      <c r="O210" s="30"/>
    </row>
    <row r="211" spans="1:15" s="2" customFormat="1" ht="14.25" x14ac:dyDescent="0.2">
      <c r="A211" s="37" t="s">
        <v>45</v>
      </c>
      <c r="B211" s="38" t="s">
        <v>48</v>
      </c>
      <c r="C211" s="39"/>
      <c r="D211" s="41"/>
      <c r="E211" s="41"/>
      <c r="F211" s="41"/>
      <c r="G211" s="41">
        <v>71</v>
      </c>
      <c r="H211" s="41"/>
      <c r="I211" s="41"/>
      <c r="J211" s="41"/>
      <c r="K211" s="41"/>
      <c r="L211" s="41">
        <v>1343</v>
      </c>
      <c r="M211" s="41"/>
      <c r="N211" s="41"/>
      <c r="O211" s="30"/>
    </row>
    <row r="212" spans="1:15" s="2" customFormat="1" ht="99.75" x14ac:dyDescent="0.2">
      <c r="A212" s="32">
        <v>83</v>
      </c>
      <c r="B212" s="33" t="s">
        <v>518</v>
      </c>
      <c r="C212" s="42" t="s">
        <v>519</v>
      </c>
      <c r="D212" s="35">
        <v>53.82</v>
      </c>
      <c r="E212" s="35">
        <v>53.82</v>
      </c>
      <c r="F212" s="35"/>
      <c r="G212" s="35">
        <v>37</v>
      </c>
      <c r="H212" s="35">
        <v>37</v>
      </c>
      <c r="I212" s="35"/>
      <c r="J212" s="36" t="s">
        <v>225</v>
      </c>
      <c r="K212" s="36" t="s">
        <v>43</v>
      </c>
      <c r="L212" s="35">
        <v>703</v>
      </c>
      <c r="M212" s="35">
        <v>703</v>
      </c>
      <c r="N212" s="35"/>
    </row>
    <row r="213" spans="1:15" s="2" customFormat="1" ht="14.25" x14ac:dyDescent="0.2">
      <c r="A213" s="37" t="s">
        <v>45</v>
      </c>
      <c r="B213" s="38" t="s">
        <v>520</v>
      </c>
      <c r="C213" s="39"/>
      <c r="D213" s="40">
        <v>0.78</v>
      </c>
      <c r="E213" s="41"/>
      <c r="F213" s="41"/>
      <c r="G213" s="41">
        <v>29</v>
      </c>
      <c r="H213" s="41"/>
      <c r="I213" s="41"/>
      <c r="J213" s="41"/>
      <c r="K213" s="40">
        <v>0.78</v>
      </c>
      <c r="L213" s="41">
        <v>548</v>
      </c>
      <c r="M213" s="41"/>
      <c r="N213" s="41"/>
      <c r="O213" s="30"/>
    </row>
    <row r="214" spans="1:15" s="2" customFormat="1" ht="14.25" x14ac:dyDescent="0.2">
      <c r="A214" s="37" t="s">
        <v>45</v>
      </c>
      <c r="B214" s="38" t="s">
        <v>521</v>
      </c>
      <c r="C214" s="39"/>
      <c r="D214" s="40">
        <v>0.5</v>
      </c>
      <c r="E214" s="41"/>
      <c r="F214" s="41"/>
      <c r="G214" s="41">
        <v>19</v>
      </c>
      <c r="H214" s="41"/>
      <c r="I214" s="41"/>
      <c r="J214" s="41"/>
      <c r="K214" s="40">
        <v>0.5</v>
      </c>
      <c r="L214" s="41">
        <v>352</v>
      </c>
      <c r="M214" s="41"/>
      <c r="N214" s="41"/>
      <c r="O214" s="30"/>
    </row>
    <row r="215" spans="1:15" s="2" customFormat="1" ht="14.25" x14ac:dyDescent="0.2">
      <c r="A215" s="37" t="s">
        <v>45</v>
      </c>
      <c r="B215" s="38" t="s">
        <v>48</v>
      </c>
      <c r="C215" s="39"/>
      <c r="D215" s="41"/>
      <c r="E215" s="41"/>
      <c r="F215" s="41"/>
      <c r="G215" s="41">
        <v>85</v>
      </c>
      <c r="H215" s="41"/>
      <c r="I215" s="41"/>
      <c r="J215" s="41"/>
      <c r="K215" s="41"/>
      <c r="L215" s="41">
        <v>1603</v>
      </c>
      <c r="M215" s="41"/>
      <c r="N215" s="41"/>
      <c r="O215" s="30"/>
    </row>
    <row r="216" spans="1:15" s="2" customFormat="1" ht="99.75" x14ac:dyDescent="0.2">
      <c r="A216" s="32">
        <v>84</v>
      </c>
      <c r="B216" s="33" t="s">
        <v>522</v>
      </c>
      <c r="C216" s="42" t="s">
        <v>523</v>
      </c>
      <c r="D216" s="35">
        <v>45.04</v>
      </c>
      <c r="E216" s="35">
        <v>45.04</v>
      </c>
      <c r="F216" s="35"/>
      <c r="G216" s="35">
        <v>4</v>
      </c>
      <c r="H216" s="35">
        <v>4</v>
      </c>
      <c r="I216" s="35"/>
      <c r="J216" s="36" t="s">
        <v>225</v>
      </c>
      <c r="K216" s="36" t="s">
        <v>43</v>
      </c>
      <c r="L216" s="35">
        <v>76</v>
      </c>
      <c r="M216" s="35">
        <v>76</v>
      </c>
      <c r="N216" s="35"/>
    </row>
    <row r="217" spans="1:15" s="2" customFormat="1" ht="14.25" x14ac:dyDescent="0.2">
      <c r="A217" s="37" t="s">
        <v>45</v>
      </c>
      <c r="B217" s="38" t="s">
        <v>524</v>
      </c>
      <c r="C217" s="39"/>
      <c r="D217" s="40">
        <v>0.78</v>
      </c>
      <c r="E217" s="41"/>
      <c r="F217" s="41"/>
      <c r="G217" s="41">
        <v>3</v>
      </c>
      <c r="H217" s="41"/>
      <c r="I217" s="41"/>
      <c r="J217" s="41"/>
      <c r="K217" s="40">
        <v>0.78</v>
      </c>
      <c r="L217" s="41">
        <v>59</v>
      </c>
      <c r="M217" s="41"/>
      <c r="N217" s="41"/>
      <c r="O217" s="30"/>
    </row>
    <row r="218" spans="1:15" s="2" customFormat="1" ht="14.25" x14ac:dyDescent="0.2">
      <c r="A218" s="37" t="s">
        <v>45</v>
      </c>
      <c r="B218" s="38" t="s">
        <v>525</v>
      </c>
      <c r="C218" s="39"/>
      <c r="D218" s="40">
        <v>0.5</v>
      </c>
      <c r="E218" s="41"/>
      <c r="F218" s="41"/>
      <c r="G218" s="41">
        <v>2</v>
      </c>
      <c r="H218" s="41"/>
      <c r="I218" s="41"/>
      <c r="J218" s="41"/>
      <c r="K218" s="40">
        <v>0.5</v>
      </c>
      <c r="L218" s="41">
        <v>38</v>
      </c>
      <c r="M218" s="41"/>
      <c r="N218" s="41"/>
      <c r="O218" s="30"/>
    </row>
    <row r="219" spans="1:15" s="2" customFormat="1" ht="14.25" x14ac:dyDescent="0.2">
      <c r="A219" s="37" t="s">
        <v>45</v>
      </c>
      <c r="B219" s="38" t="s">
        <v>48</v>
      </c>
      <c r="C219" s="39"/>
      <c r="D219" s="41"/>
      <c r="E219" s="41"/>
      <c r="F219" s="41"/>
      <c r="G219" s="41">
        <v>9</v>
      </c>
      <c r="H219" s="41"/>
      <c r="I219" s="41"/>
      <c r="J219" s="41"/>
      <c r="K219" s="41"/>
      <c r="L219" s="41">
        <v>173</v>
      </c>
      <c r="M219" s="41"/>
      <c r="N219" s="41"/>
      <c r="O219" s="30"/>
    </row>
    <row r="220" spans="1:15" s="2" customFormat="1" ht="156.75" x14ac:dyDescent="0.2">
      <c r="A220" s="32">
        <v>85</v>
      </c>
      <c r="B220" s="33" t="s">
        <v>526</v>
      </c>
      <c r="C220" s="42" t="s">
        <v>527</v>
      </c>
      <c r="D220" s="35">
        <v>180.16</v>
      </c>
      <c r="E220" s="35">
        <v>180.16</v>
      </c>
      <c r="F220" s="35"/>
      <c r="G220" s="35">
        <v>22</v>
      </c>
      <c r="H220" s="35">
        <v>22</v>
      </c>
      <c r="I220" s="35"/>
      <c r="J220" s="36" t="s">
        <v>225</v>
      </c>
      <c r="K220" s="36" t="s">
        <v>43</v>
      </c>
      <c r="L220" s="35">
        <v>418</v>
      </c>
      <c r="M220" s="35">
        <v>418</v>
      </c>
      <c r="N220" s="35"/>
    </row>
    <row r="221" spans="1:15" s="2" customFormat="1" ht="14.25" x14ac:dyDescent="0.2">
      <c r="A221" s="37" t="s">
        <v>45</v>
      </c>
      <c r="B221" s="38" t="s">
        <v>528</v>
      </c>
      <c r="C221" s="39"/>
      <c r="D221" s="40">
        <v>0.78</v>
      </c>
      <c r="E221" s="41"/>
      <c r="F221" s="41"/>
      <c r="G221" s="41">
        <v>17</v>
      </c>
      <c r="H221" s="41"/>
      <c r="I221" s="41"/>
      <c r="J221" s="41"/>
      <c r="K221" s="40">
        <v>0.78</v>
      </c>
      <c r="L221" s="41">
        <v>326</v>
      </c>
      <c r="M221" s="41"/>
      <c r="N221" s="41"/>
      <c r="O221" s="30"/>
    </row>
    <row r="222" spans="1:15" s="2" customFormat="1" ht="14.25" x14ac:dyDescent="0.2">
      <c r="A222" s="37" t="s">
        <v>45</v>
      </c>
      <c r="B222" s="38" t="s">
        <v>529</v>
      </c>
      <c r="C222" s="39"/>
      <c r="D222" s="40">
        <v>0.5</v>
      </c>
      <c r="E222" s="41"/>
      <c r="F222" s="41"/>
      <c r="G222" s="41">
        <v>11</v>
      </c>
      <c r="H222" s="41"/>
      <c r="I222" s="41"/>
      <c r="J222" s="41"/>
      <c r="K222" s="40">
        <v>0.5</v>
      </c>
      <c r="L222" s="41">
        <v>209</v>
      </c>
      <c r="M222" s="41"/>
      <c r="N222" s="41"/>
      <c r="O222" s="30"/>
    </row>
    <row r="223" spans="1:15" s="2" customFormat="1" ht="14.25" x14ac:dyDescent="0.2">
      <c r="A223" s="37" t="s">
        <v>45</v>
      </c>
      <c r="B223" s="38" t="s">
        <v>48</v>
      </c>
      <c r="C223" s="39"/>
      <c r="D223" s="41"/>
      <c r="E223" s="41"/>
      <c r="F223" s="41"/>
      <c r="G223" s="41">
        <v>50</v>
      </c>
      <c r="H223" s="41"/>
      <c r="I223" s="41"/>
      <c r="J223" s="41"/>
      <c r="K223" s="41"/>
      <c r="L223" s="41">
        <v>953</v>
      </c>
      <c r="M223" s="41"/>
      <c r="N223" s="41"/>
      <c r="O223" s="30"/>
    </row>
    <row r="224" spans="1:15" s="2" customFormat="1" ht="156.75" x14ac:dyDescent="0.2">
      <c r="A224" s="32">
        <v>86</v>
      </c>
      <c r="B224" s="33" t="s">
        <v>530</v>
      </c>
      <c r="C224" s="42" t="s">
        <v>531</v>
      </c>
      <c r="D224" s="35">
        <v>270.24</v>
      </c>
      <c r="E224" s="35">
        <v>270.24</v>
      </c>
      <c r="F224" s="35"/>
      <c r="G224" s="35">
        <v>130</v>
      </c>
      <c r="H224" s="35">
        <v>130</v>
      </c>
      <c r="I224" s="35"/>
      <c r="J224" s="36" t="s">
        <v>225</v>
      </c>
      <c r="K224" s="36" t="s">
        <v>43</v>
      </c>
      <c r="L224" s="35">
        <v>2470</v>
      </c>
      <c r="M224" s="35">
        <v>2470</v>
      </c>
      <c r="N224" s="35"/>
    </row>
    <row r="225" spans="1:15" s="2" customFormat="1" ht="14.25" x14ac:dyDescent="0.2">
      <c r="A225" s="37" t="s">
        <v>45</v>
      </c>
      <c r="B225" s="38" t="s">
        <v>532</v>
      </c>
      <c r="C225" s="39"/>
      <c r="D225" s="40">
        <v>0.78</v>
      </c>
      <c r="E225" s="41"/>
      <c r="F225" s="41"/>
      <c r="G225" s="41">
        <v>101</v>
      </c>
      <c r="H225" s="41"/>
      <c r="I225" s="41"/>
      <c r="J225" s="41"/>
      <c r="K225" s="40">
        <v>0.78</v>
      </c>
      <c r="L225" s="41">
        <v>1927</v>
      </c>
      <c r="M225" s="41"/>
      <c r="N225" s="41"/>
      <c r="O225" s="30"/>
    </row>
    <row r="226" spans="1:15" s="2" customFormat="1" ht="14.25" x14ac:dyDescent="0.2">
      <c r="A226" s="37" t="s">
        <v>45</v>
      </c>
      <c r="B226" s="38" t="s">
        <v>533</v>
      </c>
      <c r="C226" s="39"/>
      <c r="D226" s="40">
        <v>0.5</v>
      </c>
      <c r="E226" s="41"/>
      <c r="F226" s="41"/>
      <c r="G226" s="41">
        <v>65</v>
      </c>
      <c r="H226" s="41"/>
      <c r="I226" s="41"/>
      <c r="J226" s="41"/>
      <c r="K226" s="40">
        <v>0.5</v>
      </c>
      <c r="L226" s="41">
        <v>1235</v>
      </c>
      <c r="M226" s="41"/>
      <c r="N226" s="41"/>
      <c r="O226" s="30"/>
    </row>
    <row r="227" spans="1:15" s="2" customFormat="1" ht="14.25" x14ac:dyDescent="0.2">
      <c r="A227" s="37" t="s">
        <v>45</v>
      </c>
      <c r="B227" s="38" t="s">
        <v>48</v>
      </c>
      <c r="C227" s="39"/>
      <c r="D227" s="41"/>
      <c r="E227" s="41"/>
      <c r="F227" s="41"/>
      <c r="G227" s="41">
        <v>296</v>
      </c>
      <c r="H227" s="41"/>
      <c r="I227" s="41"/>
      <c r="J227" s="41"/>
      <c r="K227" s="41"/>
      <c r="L227" s="41">
        <v>5632</v>
      </c>
      <c r="M227" s="41"/>
      <c r="N227" s="41"/>
      <c r="O227" s="30"/>
    </row>
    <row r="228" spans="1:15" s="2" customFormat="1" ht="128.25" x14ac:dyDescent="0.2">
      <c r="A228" s="32">
        <v>87</v>
      </c>
      <c r="B228" s="33" t="s">
        <v>534</v>
      </c>
      <c r="C228" s="42" t="s">
        <v>535</v>
      </c>
      <c r="D228" s="35">
        <v>889.68</v>
      </c>
      <c r="E228" s="36" t="s">
        <v>536</v>
      </c>
      <c r="F228" s="36" t="s">
        <v>537</v>
      </c>
      <c r="G228" s="35">
        <v>53</v>
      </c>
      <c r="H228" s="35">
        <v>11</v>
      </c>
      <c r="I228" s="36" t="s">
        <v>538</v>
      </c>
      <c r="J228" s="36" t="s">
        <v>539</v>
      </c>
      <c r="K228" s="36" t="s">
        <v>540</v>
      </c>
      <c r="L228" s="35">
        <v>554</v>
      </c>
      <c r="M228" s="35">
        <v>209</v>
      </c>
      <c r="N228" s="36" t="s">
        <v>541</v>
      </c>
    </row>
    <row r="229" spans="1:15" s="2" customFormat="1" ht="14.25" x14ac:dyDescent="0.2">
      <c r="A229" s="37" t="s">
        <v>45</v>
      </c>
      <c r="B229" s="38" t="s">
        <v>542</v>
      </c>
      <c r="C229" s="39"/>
      <c r="D229" s="41" t="s">
        <v>227</v>
      </c>
      <c r="E229" s="41"/>
      <c r="F229" s="41"/>
      <c r="G229" s="41">
        <v>24</v>
      </c>
      <c r="H229" s="41"/>
      <c r="I229" s="41"/>
      <c r="J229" s="41"/>
      <c r="K229" s="41" t="s">
        <v>228</v>
      </c>
      <c r="L229" s="41">
        <v>451</v>
      </c>
      <c r="M229" s="41"/>
      <c r="N229" s="41"/>
      <c r="O229" s="30"/>
    </row>
    <row r="230" spans="1:15" s="2" customFormat="1" ht="14.25" x14ac:dyDescent="0.2">
      <c r="A230" s="37" t="s">
        <v>45</v>
      </c>
      <c r="B230" s="38" t="s">
        <v>543</v>
      </c>
      <c r="C230" s="39"/>
      <c r="D230" s="41" t="s">
        <v>230</v>
      </c>
      <c r="E230" s="41"/>
      <c r="F230" s="41"/>
      <c r="G230" s="41">
        <v>14</v>
      </c>
      <c r="H230" s="41"/>
      <c r="I230" s="41"/>
      <c r="J230" s="41"/>
      <c r="K230" s="41" t="s">
        <v>231</v>
      </c>
      <c r="L230" s="41">
        <v>274</v>
      </c>
      <c r="M230" s="41"/>
      <c r="N230" s="41"/>
      <c r="O230" s="30"/>
    </row>
    <row r="231" spans="1:15" s="2" customFormat="1" ht="14.25" x14ac:dyDescent="0.2">
      <c r="A231" s="37" t="s">
        <v>45</v>
      </c>
      <c r="B231" s="38" t="s">
        <v>48</v>
      </c>
      <c r="C231" s="39"/>
      <c r="D231" s="41"/>
      <c r="E231" s="41"/>
      <c r="F231" s="41"/>
      <c r="G231" s="41">
        <v>91</v>
      </c>
      <c r="H231" s="41"/>
      <c r="I231" s="41"/>
      <c r="J231" s="41"/>
      <c r="K231" s="41"/>
      <c r="L231" s="41">
        <v>1279</v>
      </c>
      <c r="M231" s="41"/>
      <c r="N231" s="41"/>
      <c r="O231" s="30"/>
    </row>
    <row r="232" spans="1:15" s="2" customFormat="1" ht="156.75" x14ac:dyDescent="0.2">
      <c r="A232" s="32">
        <v>88</v>
      </c>
      <c r="B232" s="33" t="s">
        <v>544</v>
      </c>
      <c r="C232" s="42" t="s">
        <v>535</v>
      </c>
      <c r="D232" s="35">
        <v>665.4</v>
      </c>
      <c r="E232" s="36" t="s">
        <v>545</v>
      </c>
      <c r="F232" s="36" t="s">
        <v>546</v>
      </c>
      <c r="G232" s="35">
        <v>40</v>
      </c>
      <c r="H232" s="35">
        <v>4</v>
      </c>
      <c r="I232" s="36" t="s">
        <v>547</v>
      </c>
      <c r="J232" s="36" t="s">
        <v>548</v>
      </c>
      <c r="K232" s="36" t="s">
        <v>549</v>
      </c>
      <c r="L232" s="35">
        <v>390</v>
      </c>
      <c r="M232" s="35">
        <v>76</v>
      </c>
      <c r="N232" s="36" t="s">
        <v>550</v>
      </c>
    </row>
    <row r="233" spans="1:15" s="2" customFormat="1" ht="14.25" x14ac:dyDescent="0.2">
      <c r="A233" s="37" t="s">
        <v>45</v>
      </c>
      <c r="B233" s="38" t="s">
        <v>551</v>
      </c>
      <c r="C233" s="39"/>
      <c r="D233" s="41" t="s">
        <v>227</v>
      </c>
      <c r="E233" s="41"/>
      <c r="F233" s="41"/>
      <c r="G233" s="41">
        <v>16</v>
      </c>
      <c r="H233" s="41"/>
      <c r="I233" s="41"/>
      <c r="J233" s="41"/>
      <c r="K233" s="41" t="s">
        <v>228</v>
      </c>
      <c r="L233" s="41">
        <v>301</v>
      </c>
      <c r="M233" s="41"/>
      <c r="N233" s="41"/>
      <c r="O233" s="30"/>
    </row>
    <row r="234" spans="1:15" s="2" customFormat="1" ht="14.25" x14ac:dyDescent="0.2">
      <c r="A234" s="37" t="s">
        <v>45</v>
      </c>
      <c r="B234" s="38" t="s">
        <v>552</v>
      </c>
      <c r="C234" s="39"/>
      <c r="D234" s="41" t="s">
        <v>230</v>
      </c>
      <c r="E234" s="41"/>
      <c r="F234" s="41"/>
      <c r="G234" s="41">
        <v>10</v>
      </c>
      <c r="H234" s="41"/>
      <c r="I234" s="41"/>
      <c r="J234" s="41"/>
      <c r="K234" s="41" t="s">
        <v>231</v>
      </c>
      <c r="L234" s="41">
        <v>182</v>
      </c>
      <c r="M234" s="41"/>
      <c r="N234" s="41"/>
      <c r="O234" s="30"/>
    </row>
    <row r="235" spans="1:15" s="2" customFormat="1" ht="14.25" x14ac:dyDescent="0.2">
      <c r="A235" s="37" t="s">
        <v>45</v>
      </c>
      <c r="B235" s="38" t="s">
        <v>48</v>
      </c>
      <c r="C235" s="39"/>
      <c r="D235" s="41"/>
      <c r="E235" s="41"/>
      <c r="F235" s="41"/>
      <c r="G235" s="41">
        <v>66</v>
      </c>
      <c r="H235" s="41"/>
      <c r="I235" s="41"/>
      <c r="J235" s="41"/>
      <c r="K235" s="41"/>
      <c r="L235" s="41">
        <v>873</v>
      </c>
      <c r="M235" s="41"/>
      <c r="N235" s="41"/>
      <c r="O235" s="30"/>
    </row>
    <row r="236" spans="1:15" s="2" customFormat="1" ht="71.25" x14ac:dyDescent="0.2">
      <c r="A236" s="32">
        <v>89</v>
      </c>
      <c r="B236" s="33" t="s">
        <v>553</v>
      </c>
      <c r="C236" s="34">
        <v>1</v>
      </c>
      <c r="D236" s="35">
        <v>556.79999999999995</v>
      </c>
      <c r="E236" s="36" t="s">
        <v>554</v>
      </c>
      <c r="F236" s="35"/>
      <c r="G236" s="35">
        <v>557</v>
      </c>
      <c r="H236" s="36" t="s">
        <v>555</v>
      </c>
      <c r="I236" s="35"/>
      <c r="J236" s="36" t="s">
        <v>556</v>
      </c>
      <c r="K236" s="35"/>
      <c r="L236" s="35">
        <v>1209</v>
      </c>
      <c r="M236" s="36" t="s">
        <v>557</v>
      </c>
      <c r="N236" s="35"/>
    </row>
    <row r="237" spans="1:15" s="2" customFormat="1" ht="384.75" x14ac:dyDescent="0.2">
      <c r="A237" s="32">
        <v>90</v>
      </c>
      <c r="B237" s="33" t="s">
        <v>558</v>
      </c>
      <c r="C237" s="42" t="s">
        <v>559</v>
      </c>
      <c r="D237" s="35">
        <v>783.74</v>
      </c>
      <c r="E237" s="36" t="s">
        <v>560</v>
      </c>
      <c r="F237" s="36" t="s">
        <v>561</v>
      </c>
      <c r="G237" s="35">
        <v>389</v>
      </c>
      <c r="H237" s="36" t="s">
        <v>562</v>
      </c>
      <c r="I237" s="36" t="s">
        <v>563</v>
      </c>
      <c r="J237" s="36" t="s">
        <v>564</v>
      </c>
      <c r="K237" s="36" t="s">
        <v>565</v>
      </c>
      <c r="L237" s="35">
        <v>4862</v>
      </c>
      <c r="M237" s="36" t="s">
        <v>566</v>
      </c>
      <c r="N237" s="36" t="s">
        <v>567</v>
      </c>
    </row>
    <row r="238" spans="1:15" s="2" customFormat="1" ht="14.25" x14ac:dyDescent="0.2">
      <c r="A238" s="37" t="s">
        <v>45</v>
      </c>
      <c r="B238" s="38" t="s">
        <v>568</v>
      </c>
      <c r="C238" s="39"/>
      <c r="D238" s="40">
        <v>1</v>
      </c>
      <c r="E238" s="41"/>
      <c r="F238" s="41"/>
      <c r="G238" s="41">
        <v>217</v>
      </c>
      <c r="H238" s="41"/>
      <c r="I238" s="41"/>
      <c r="J238" s="41"/>
      <c r="K238" s="40">
        <v>1</v>
      </c>
      <c r="L238" s="41">
        <v>4123</v>
      </c>
      <c r="M238" s="41"/>
      <c r="N238" s="41"/>
      <c r="O238" s="30"/>
    </row>
    <row r="239" spans="1:15" s="2" customFormat="1" ht="14.25" x14ac:dyDescent="0.2">
      <c r="A239" s="37" t="s">
        <v>45</v>
      </c>
      <c r="B239" s="38" t="s">
        <v>569</v>
      </c>
      <c r="C239" s="39"/>
      <c r="D239" s="40">
        <v>0.65</v>
      </c>
      <c r="E239" s="41"/>
      <c r="F239" s="41"/>
      <c r="G239" s="41">
        <v>141</v>
      </c>
      <c r="H239" s="41"/>
      <c r="I239" s="41"/>
      <c r="J239" s="41"/>
      <c r="K239" s="40">
        <v>0.65</v>
      </c>
      <c r="L239" s="41">
        <v>2680</v>
      </c>
      <c r="M239" s="41"/>
      <c r="N239" s="41"/>
      <c r="O239" s="30"/>
    </row>
    <row r="240" spans="1:15" s="2" customFormat="1" ht="14.25" x14ac:dyDescent="0.2">
      <c r="A240" s="37" t="s">
        <v>45</v>
      </c>
      <c r="B240" s="38" t="s">
        <v>48</v>
      </c>
      <c r="C240" s="39"/>
      <c r="D240" s="41"/>
      <c r="E240" s="41"/>
      <c r="F240" s="41"/>
      <c r="G240" s="41">
        <v>747</v>
      </c>
      <c r="H240" s="41"/>
      <c r="I240" s="41"/>
      <c r="J240" s="41"/>
      <c r="K240" s="41"/>
      <c r="L240" s="41">
        <v>11665</v>
      </c>
      <c r="M240" s="41"/>
      <c r="N240" s="41"/>
      <c r="O240" s="30"/>
    </row>
    <row r="241" spans="1:15" s="2" customFormat="1" ht="114" x14ac:dyDescent="0.2">
      <c r="A241" s="32">
        <v>91</v>
      </c>
      <c r="B241" s="33" t="s">
        <v>263</v>
      </c>
      <c r="C241" s="34">
        <v>49</v>
      </c>
      <c r="D241" s="35">
        <v>15.33</v>
      </c>
      <c r="E241" s="36" t="s">
        <v>264</v>
      </c>
      <c r="F241" s="35"/>
      <c r="G241" s="35">
        <v>751</v>
      </c>
      <c r="H241" s="36" t="s">
        <v>570</v>
      </c>
      <c r="I241" s="35"/>
      <c r="J241" s="36" t="s">
        <v>266</v>
      </c>
      <c r="K241" s="35"/>
      <c r="L241" s="35">
        <v>4220</v>
      </c>
      <c r="M241" s="36" t="s">
        <v>571</v>
      </c>
      <c r="N241" s="35"/>
    </row>
    <row r="242" spans="1:15" s="2" customFormat="1" ht="85.5" x14ac:dyDescent="0.2">
      <c r="A242" s="32">
        <v>92</v>
      </c>
      <c r="B242" s="33" t="s">
        <v>572</v>
      </c>
      <c r="C242" s="42" t="s">
        <v>573</v>
      </c>
      <c r="D242" s="35">
        <v>1227.3900000000001</v>
      </c>
      <c r="E242" s="36" t="s">
        <v>574</v>
      </c>
      <c r="F242" s="36" t="s">
        <v>575</v>
      </c>
      <c r="G242" s="35">
        <v>157</v>
      </c>
      <c r="H242" s="36" t="s">
        <v>576</v>
      </c>
      <c r="I242" s="36" t="s">
        <v>68</v>
      </c>
      <c r="J242" s="36" t="s">
        <v>577</v>
      </c>
      <c r="K242" s="36" t="s">
        <v>578</v>
      </c>
      <c r="L242" s="35">
        <v>457</v>
      </c>
      <c r="M242" s="36" t="s">
        <v>579</v>
      </c>
      <c r="N242" s="36" t="s">
        <v>580</v>
      </c>
    </row>
    <row r="243" spans="1:15" s="2" customFormat="1" ht="14.25" x14ac:dyDescent="0.2">
      <c r="A243" s="37" t="s">
        <v>45</v>
      </c>
      <c r="B243" s="38" t="s">
        <v>581</v>
      </c>
      <c r="C243" s="39"/>
      <c r="D243" s="41" t="s">
        <v>227</v>
      </c>
      <c r="E243" s="41"/>
      <c r="F243" s="41"/>
      <c r="G243" s="41">
        <v>78</v>
      </c>
      <c r="H243" s="41"/>
      <c r="I243" s="41"/>
      <c r="J243" s="41"/>
      <c r="K243" s="41" t="s">
        <v>228</v>
      </c>
      <c r="L243" s="41">
        <v>11</v>
      </c>
      <c r="M243" s="41"/>
      <c r="N243" s="41"/>
      <c r="O243" s="30"/>
    </row>
    <row r="244" spans="1:15" s="2" customFormat="1" ht="14.25" x14ac:dyDescent="0.2">
      <c r="A244" s="37" t="s">
        <v>45</v>
      </c>
      <c r="B244" s="38" t="s">
        <v>582</v>
      </c>
      <c r="C244" s="39"/>
      <c r="D244" s="41" t="s">
        <v>230</v>
      </c>
      <c r="E244" s="41"/>
      <c r="F244" s="41"/>
      <c r="G244" s="41">
        <v>47</v>
      </c>
      <c r="H244" s="41"/>
      <c r="I244" s="41"/>
      <c r="J244" s="41"/>
      <c r="K244" s="41" t="s">
        <v>231</v>
      </c>
      <c r="L244" s="41">
        <v>7</v>
      </c>
      <c r="M244" s="41"/>
      <c r="N244" s="41"/>
      <c r="O244" s="30"/>
    </row>
    <row r="245" spans="1:15" s="2" customFormat="1" ht="14.25" x14ac:dyDescent="0.2">
      <c r="A245" s="37" t="s">
        <v>45</v>
      </c>
      <c r="B245" s="38" t="s">
        <v>48</v>
      </c>
      <c r="C245" s="39"/>
      <c r="D245" s="41"/>
      <c r="E245" s="41"/>
      <c r="F245" s="41"/>
      <c r="G245" s="41">
        <v>282</v>
      </c>
      <c r="H245" s="41"/>
      <c r="I245" s="41"/>
      <c r="J245" s="41"/>
      <c r="K245" s="41"/>
      <c r="L245" s="41">
        <v>475</v>
      </c>
      <c r="M245" s="41"/>
      <c r="N245" s="41"/>
      <c r="O245" s="30"/>
    </row>
    <row r="246" spans="1:15" s="2" customFormat="1" ht="71.25" x14ac:dyDescent="0.2">
      <c r="A246" s="32">
        <v>93</v>
      </c>
      <c r="B246" s="33" t="s">
        <v>583</v>
      </c>
      <c r="C246" s="34">
        <v>0.1331</v>
      </c>
      <c r="D246" s="35">
        <v>548.29999999999995</v>
      </c>
      <c r="E246" s="36" t="s">
        <v>584</v>
      </c>
      <c r="F246" s="35"/>
      <c r="G246" s="35">
        <v>73</v>
      </c>
      <c r="H246" s="36" t="s">
        <v>585</v>
      </c>
      <c r="I246" s="35"/>
      <c r="J246" s="36" t="s">
        <v>586</v>
      </c>
      <c r="K246" s="35"/>
      <c r="L246" s="35">
        <v>512</v>
      </c>
      <c r="M246" s="36" t="s">
        <v>587</v>
      </c>
      <c r="N246" s="35"/>
    </row>
    <row r="247" spans="1:15" s="2" customFormat="1" ht="356.25" x14ac:dyDescent="0.2">
      <c r="A247" s="32">
        <v>94</v>
      </c>
      <c r="B247" s="33" t="s">
        <v>588</v>
      </c>
      <c r="C247" s="42" t="s">
        <v>589</v>
      </c>
      <c r="D247" s="35">
        <v>1111.9000000000001</v>
      </c>
      <c r="E247" s="36" t="s">
        <v>590</v>
      </c>
      <c r="F247" s="36" t="s">
        <v>591</v>
      </c>
      <c r="G247" s="35">
        <v>36</v>
      </c>
      <c r="H247" s="36" t="s">
        <v>592</v>
      </c>
      <c r="I247" s="35"/>
      <c r="J247" s="36" t="s">
        <v>593</v>
      </c>
      <c r="K247" s="36" t="s">
        <v>594</v>
      </c>
      <c r="L247" s="35">
        <v>437</v>
      </c>
      <c r="M247" s="36" t="s">
        <v>595</v>
      </c>
      <c r="N247" s="35"/>
    </row>
    <row r="248" spans="1:15" s="2" customFormat="1" ht="14.25" x14ac:dyDescent="0.2">
      <c r="A248" s="37" t="s">
        <v>45</v>
      </c>
      <c r="B248" s="38" t="s">
        <v>596</v>
      </c>
      <c r="C248" s="39"/>
      <c r="D248" s="41" t="s">
        <v>597</v>
      </c>
      <c r="E248" s="41"/>
      <c r="F248" s="41"/>
      <c r="G248" s="41">
        <v>14</v>
      </c>
      <c r="H248" s="41"/>
      <c r="I248" s="41"/>
      <c r="J248" s="41"/>
      <c r="K248" s="41" t="s">
        <v>598</v>
      </c>
      <c r="L248" s="41">
        <v>271</v>
      </c>
      <c r="M248" s="41"/>
      <c r="N248" s="41"/>
      <c r="O248" s="30"/>
    </row>
    <row r="249" spans="1:15" s="2" customFormat="1" ht="14.25" x14ac:dyDescent="0.2">
      <c r="A249" s="37" t="s">
        <v>45</v>
      </c>
      <c r="B249" s="38" t="s">
        <v>599</v>
      </c>
      <c r="C249" s="39"/>
      <c r="D249" s="41" t="s">
        <v>600</v>
      </c>
      <c r="E249" s="41"/>
      <c r="F249" s="41"/>
      <c r="G249" s="41">
        <v>7</v>
      </c>
      <c r="H249" s="41"/>
      <c r="I249" s="41"/>
      <c r="J249" s="41"/>
      <c r="K249" s="41" t="s">
        <v>601</v>
      </c>
      <c r="L249" s="41">
        <v>134</v>
      </c>
      <c r="M249" s="41"/>
      <c r="N249" s="41"/>
      <c r="O249" s="30"/>
    </row>
    <row r="250" spans="1:15" s="2" customFormat="1" ht="14.25" x14ac:dyDescent="0.2">
      <c r="A250" s="37" t="s">
        <v>45</v>
      </c>
      <c r="B250" s="38" t="s">
        <v>48</v>
      </c>
      <c r="C250" s="39"/>
      <c r="D250" s="41"/>
      <c r="E250" s="41"/>
      <c r="F250" s="41"/>
      <c r="G250" s="41">
        <v>57</v>
      </c>
      <c r="H250" s="41"/>
      <c r="I250" s="41"/>
      <c r="J250" s="41"/>
      <c r="K250" s="41"/>
      <c r="L250" s="41">
        <v>842</v>
      </c>
      <c r="M250" s="41"/>
      <c r="N250" s="41"/>
      <c r="O250" s="30"/>
    </row>
    <row r="251" spans="1:15" s="2" customFormat="1" ht="71.25" x14ac:dyDescent="0.2">
      <c r="A251" s="32">
        <v>95</v>
      </c>
      <c r="B251" s="33" t="s">
        <v>602</v>
      </c>
      <c r="C251" s="34">
        <v>-1.6000000000000001E-3</v>
      </c>
      <c r="D251" s="35">
        <v>11397.1</v>
      </c>
      <c r="E251" s="36" t="s">
        <v>603</v>
      </c>
      <c r="F251" s="35"/>
      <c r="G251" s="35">
        <v>-18</v>
      </c>
      <c r="H251" s="36" t="s">
        <v>604</v>
      </c>
      <c r="I251" s="35"/>
      <c r="J251" s="36" t="s">
        <v>605</v>
      </c>
      <c r="K251" s="35"/>
      <c r="L251" s="35">
        <v>-142</v>
      </c>
      <c r="M251" s="36" t="s">
        <v>606</v>
      </c>
      <c r="N251" s="35"/>
    </row>
    <row r="252" spans="1:15" s="2" customFormat="1" ht="85.5" x14ac:dyDescent="0.2">
      <c r="A252" s="32">
        <v>96</v>
      </c>
      <c r="B252" s="33" t="s">
        <v>607</v>
      </c>
      <c r="C252" s="42" t="s">
        <v>608</v>
      </c>
      <c r="D252" s="35">
        <v>167.99</v>
      </c>
      <c r="E252" s="36" t="s">
        <v>609</v>
      </c>
      <c r="F252" s="35"/>
      <c r="G252" s="35">
        <v>70</v>
      </c>
      <c r="H252" s="36" t="s">
        <v>610</v>
      </c>
      <c r="I252" s="35"/>
      <c r="J252" s="36" t="s">
        <v>611</v>
      </c>
      <c r="K252" s="35"/>
      <c r="L252" s="35">
        <v>27</v>
      </c>
      <c r="M252" s="36" t="s">
        <v>612</v>
      </c>
      <c r="N252" s="35"/>
    </row>
    <row r="253" spans="1:15" s="2" customFormat="1" ht="99.75" x14ac:dyDescent="0.2">
      <c r="A253" s="32">
        <v>97</v>
      </c>
      <c r="B253" s="33" t="s">
        <v>613</v>
      </c>
      <c r="C253" s="42" t="s">
        <v>614</v>
      </c>
      <c r="D253" s="35">
        <v>7067.1</v>
      </c>
      <c r="E253" s="36" t="s">
        <v>615</v>
      </c>
      <c r="F253" s="35"/>
      <c r="G253" s="35">
        <v>54</v>
      </c>
      <c r="H253" s="36" t="s">
        <v>336</v>
      </c>
      <c r="I253" s="35"/>
      <c r="J253" s="36" t="s">
        <v>616</v>
      </c>
      <c r="K253" s="35"/>
      <c r="L253" s="35">
        <v>162</v>
      </c>
      <c r="M253" s="36" t="s">
        <v>617</v>
      </c>
      <c r="N253" s="35"/>
    </row>
    <row r="254" spans="1:15" s="2" customFormat="1" ht="213.75" x14ac:dyDescent="0.2">
      <c r="A254" s="43">
        <v>98</v>
      </c>
      <c r="B254" s="44" t="s">
        <v>618</v>
      </c>
      <c r="C254" s="50" t="s">
        <v>619</v>
      </c>
      <c r="D254" s="46">
        <v>61.57</v>
      </c>
      <c r="E254" s="47" t="s">
        <v>620</v>
      </c>
      <c r="F254" s="46"/>
      <c r="G254" s="46">
        <v>36</v>
      </c>
      <c r="H254" s="47" t="s">
        <v>621</v>
      </c>
      <c r="I254" s="46"/>
      <c r="J254" s="47" t="s">
        <v>622</v>
      </c>
      <c r="K254" s="46"/>
      <c r="L254" s="46">
        <v>283</v>
      </c>
      <c r="M254" s="47" t="s">
        <v>417</v>
      </c>
      <c r="N254" s="46"/>
    </row>
    <row r="255" spans="1:15" s="2" customFormat="1" ht="15" x14ac:dyDescent="0.2">
      <c r="A255" s="55" t="s">
        <v>623</v>
      </c>
      <c r="B255" s="56"/>
      <c r="C255" s="56"/>
      <c r="D255" s="56"/>
      <c r="E255" s="56"/>
      <c r="F255" s="56"/>
      <c r="G255" s="49">
        <v>7294</v>
      </c>
      <c r="H255" s="49"/>
      <c r="I255" s="49"/>
      <c r="J255" s="49"/>
      <c r="K255" s="49"/>
      <c r="L255" s="49">
        <v>107332</v>
      </c>
      <c r="M255" s="46"/>
      <c r="N255" s="46"/>
    </row>
    <row r="256" spans="1:15" s="2" customFormat="1" ht="28.5" x14ac:dyDescent="0.2">
      <c r="A256" s="53" t="s">
        <v>624</v>
      </c>
      <c r="B256" s="54"/>
      <c r="C256" s="54"/>
      <c r="D256" s="54"/>
      <c r="E256" s="54"/>
      <c r="F256" s="54"/>
      <c r="G256" s="35">
        <v>256704</v>
      </c>
      <c r="H256" s="36" t="s">
        <v>625</v>
      </c>
      <c r="I256" s="36" t="s">
        <v>626</v>
      </c>
      <c r="J256" s="35"/>
      <c r="K256" s="35"/>
      <c r="L256" s="35"/>
      <c r="M256" s="35"/>
      <c r="N256" s="35"/>
    </row>
    <row r="257" spans="1:14" s="2" customFormat="1" ht="30" customHeight="1" x14ac:dyDescent="0.2">
      <c r="A257" s="53" t="s">
        <v>627</v>
      </c>
      <c r="B257" s="54"/>
      <c r="C257" s="54"/>
      <c r="D257" s="54"/>
      <c r="E257" s="54"/>
      <c r="F257" s="54"/>
      <c r="G257" s="35"/>
      <c r="H257" s="35"/>
      <c r="I257" s="35"/>
      <c r="J257" s="35"/>
      <c r="K257" s="35"/>
      <c r="L257" s="35">
        <v>2146057</v>
      </c>
      <c r="M257" s="36" t="s">
        <v>628</v>
      </c>
      <c r="N257" s="36" t="s">
        <v>629</v>
      </c>
    </row>
    <row r="258" spans="1:14" s="2" customFormat="1" ht="14.25" x14ac:dyDescent="0.2">
      <c r="A258" s="53" t="s">
        <v>630</v>
      </c>
      <c r="B258" s="54"/>
      <c r="C258" s="54"/>
      <c r="D258" s="54"/>
      <c r="E258" s="54"/>
      <c r="F258" s="54"/>
      <c r="G258" s="35"/>
      <c r="H258" s="35"/>
      <c r="I258" s="35"/>
      <c r="J258" s="35"/>
      <c r="K258" s="35"/>
      <c r="L258" s="35"/>
      <c r="M258" s="35"/>
      <c r="N258" s="35"/>
    </row>
    <row r="259" spans="1:14" s="2" customFormat="1" ht="14.25" x14ac:dyDescent="0.2">
      <c r="A259" s="53" t="s">
        <v>631</v>
      </c>
      <c r="B259" s="54"/>
      <c r="C259" s="54"/>
      <c r="D259" s="54"/>
      <c r="E259" s="54"/>
      <c r="F259" s="54"/>
      <c r="G259" s="35">
        <v>11443</v>
      </c>
      <c r="H259" s="35"/>
      <c r="I259" s="35"/>
      <c r="J259" s="35"/>
      <c r="K259" s="35"/>
      <c r="L259" s="35">
        <v>215927</v>
      </c>
      <c r="M259" s="35"/>
      <c r="N259" s="35"/>
    </row>
    <row r="260" spans="1:14" s="2" customFormat="1" ht="14.25" x14ac:dyDescent="0.2">
      <c r="A260" s="53" t="s">
        <v>632</v>
      </c>
      <c r="B260" s="54"/>
      <c r="C260" s="54"/>
      <c r="D260" s="54"/>
      <c r="E260" s="54"/>
      <c r="F260" s="54"/>
      <c r="G260" s="35">
        <v>244886</v>
      </c>
      <c r="H260" s="35"/>
      <c r="I260" s="35"/>
      <c r="J260" s="35"/>
      <c r="K260" s="35"/>
      <c r="L260" s="35">
        <v>1928098</v>
      </c>
      <c r="M260" s="35"/>
      <c r="N260" s="35"/>
    </row>
    <row r="261" spans="1:14" s="2" customFormat="1" ht="14.25" x14ac:dyDescent="0.2">
      <c r="A261" s="53" t="s">
        <v>633</v>
      </c>
      <c r="B261" s="54"/>
      <c r="C261" s="54"/>
      <c r="D261" s="54"/>
      <c r="E261" s="54"/>
      <c r="F261" s="54"/>
      <c r="G261" s="35">
        <v>444</v>
      </c>
      <c r="H261" s="35"/>
      <c r="I261" s="35"/>
      <c r="J261" s="35"/>
      <c r="K261" s="35"/>
      <c r="L261" s="35">
        <v>3335</v>
      </c>
      <c r="M261" s="35"/>
      <c r="N261" s="35"/>
    </row>
    <row r="262" spans="1:14" s="2" customFormat="1" ht="15" x14ac:dyDescent="0.2">
      <c r="A262" s="51" t="s">
        <v>634</v>
      </c>
      <c r="B262" s="52"/>
      <c r="C262" s="52"/>
      <c r="D262" s="52"/>
      <c r="E262" s="52"/>
      <c r="F262" s="52"/>
      <c r="G262" s="48">
        <v>10796</v>
      </c>
      <c r="H262" s="48"/>
      <c r="I262" s="48"/>
      <c r="J262" s="48"/>
      <c r="K262" s="48"/>
      <c r="L262" s="48">
        <v>203643</v>
      </c>
      <c r="M262" s="48"/>
      <c r="N262" s="48"/>
    </row>
    <row r="263" spans="1:14" s="2" customFormat="1" ht="15" x14ac:dyDescent="0.2">
      <c r="A263" s="51" t="s">
        <v>635</v>
      </c>
      <c r="B263" s="52"/>
      <c r="C263" s="52"/>
      <c r="D263" s="52"/>
      <c r="E263" s="52"/>
      <c r="F263" s="52"/>
      <c r="G263" s="48">
        <v>7249</v>
      </c>
      <c r="H263" s="48"/>
      <c r="I263" s="48"/>
      <c r="J263" s="48"/>
      <c r="K263" s="48"/>
      <c r="L263" s="48">
        <v>136866</v>
      </c>
      <c r="M263" s="48"/>
      <c r="N263" s="48"/>
    </row>
    <row r="264" spans="1:14" s="2" customFormat="1" ht="15" x14ac:dyDescent="0.2">
      <c r="A264" s="51" t="s">
        <v>636</v>
      </c>
      <c r="B264" s="52"/>
      <c r="C264" s="52"/>
      <c r="D264" s="52"/>
      <c r="E264" s="52"/>
      <c r="F264" s="52"/>
      <c r="G264" s="48"/>
      <c r="H264" s="48"/>
      <c r="I264" s="48"/>
      <c r="J264" s="48"/>
      <c r="K264" s="48"/>
      <c r="L264" s="48"/>
      <c r="M264" s="48"/>
      <c r="N264" s="48"/>
    </row>
    <row r="265" spans="1:14" s="2" customFormat="1" ht="14.25" x14ac:dyDescent="0.2">
      <c r="A265" s="53" t="s">
        <v>637</v>
      </c>
      <c r="B265" s="54"/>
      <c r="C265" s="54"/>
      <c r="D265" s="54"/>
      <c r="E265" s="54"/>
      <c r="F265" s="54"/>
      <c r="G265" s="35">
        <v>5867</v>
      </c>
      <c r="H265" s="35"/>
      <c r="I265" s="35"/>
      <c r="J265" s="35"/>
      <c r="K265" s="35"/>
      <c r="L265" s="35">
        <v>65738</v>
      </c>
      <c r="M265" s="35"/>
      <c r="N265" s="35"/>
    </row>
    <row r="266" spans="1:14" s="2" customFormat="1" ht="14.25" x14ac:dyDescent="0.2">
      <c r="A266" s="53" t="s">
        <v>638</v>
      </c>
      <c r="B266" s="54"/>
      <c r="C266" s="54"/>
      <c r="D266" s="54"/>
      <c r="E266" s="54"/>
      <c r="F266" s="54"/>
      <c r="G266" s="35">
        <v>268882</v>
      </c>
      <c r="H266" s="35"/>
      <c r="I266" s="35"/>
      <c r="J266" s="35"/>
      <c r="K266" s="35"/>
      <c r="L266" s="35">
        <v>2420828</v>
      </c>
      <c r="M266" s="35"/>
      <c r="N266" s="35"/>
    </row>
    <row r="267" spans="1:14" s="2" customFormat="1" ht="14.25" x14ac:dyDescent="0.2">
      <c r="A267" s="53" t="s">
        <v>639</v>
      </c>
      <c r="B267" s="54"/>
      <c r="C267" s="54"/>
      <c r="D267" s="54"/>
      <c r="E267" s="54"/>
      <c r="F267" s="54"/>
      <c r="G267" s="35">
        <v>274749</v>
      </c>
      <c r="H267" s="35"/>
      <c r="I267" s="35"/>
      <c r="J267" s="35"/>
      <c r="K267" s="35"/>
      <c r="L267" s="35">
        <v>2486566</v>
      </c>
      <c r="M267" s="35"/>
      <c r="N267" s="35"/>
    </row>
    <row r="268" spans="1:14" s="2" customFormat="1" ht="14.25" x14ac:dyDescent="0.2">
      <c r="A268" s="53" t="s">
        <v>640</v>
      </c>
      <c r="B268" s="54"/>
      <c r="C268" s="54"/>
      <c r="D268" s="54"/>
      <c r="E268" s="54"/>
      <c r="F268" s="54"/>
      <c r="G268" s="35">
        <v>48977.2</v>
      </c>
      <c r="H268" s="35"/>
      <c r="I268" s="35"/>
      <c r="J268" s="35"/>
      <c r="K268" s="35"/>
      <c r="L268" s="35">
        <v>385619.6</v>
      </c>
      <c r="M268" s="35"/>
      <c r="N268" s="35"/>
    </row>
    <row r="269" spans="1:14" s="2" customFormat="1" ht="14.25" x14ac:dyDescent="0.2">
      <c r="A269" s="53" t="s">
        <v>641</v>
      </c>
      <c r="B269" s="54"/>
      <c r="C269" s="54"/>
      <c r="D269" s="54"/>
      <c r="E269" s="54"/>
      <c r="F269" s="54"/>
      <c r="G269" s="35">
        <v>75</v>
      </c>
      <c r="H269" s="35"/>
      <c r="I269" s="35"/>
      <c r="J269" s="35"/>
      <c r="K269" s="35"/>
      <c r="L269" s="35">
        <v>406.4</v>
      </c>
      <c r="M269" s="35"/>
      <c r="N269" s="35"/>
    </row>
    <row r="270" spans="1:14" s="2" customFormat="1" ht="15" x14ac:dyDescent="0.2">
      <c r="A270" s="51" t="s">
        <v>642</v>
      </c>
      <c r="B270" s="52"/>
      <c r="C270" s="52"/>
      <c r="D270" s="52"/>
      <c r="E270" s="52"/>
      <c r="F270" s="52"/>
      <c r="G270" s="48">
        <v>323801.2</v>
      </c>
      <c r="H270" s="48"/>
      <c r="I270" s="48"/>
      <c r="J270" s="48"/>
      <c r="K270" s="48"/>
      <c r="L270" s="48">
        <v>2872592</v>
      </c>
      <c r="M270" s="48"/>
      <c r="N270" s="48"/>
    </row>
    <row r="271" spans="1:14" s="2" customFormat="1" ht="14.25" x14ac:dyDescent="0.2">
      <c r="A271" s="22"/>
      <c r="B271" s="23"/>
      <c r="C271" s="24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</row>
    <row r="272" spans="1:14" s="2" customFormat="1" ht="14.25" x14ac:dyDescent="0.2">
      <c r="A272" s="22"/>
      <c r="B272" s="23"/>
      <c r="C272" s="24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</row>
    <row r="273" spans="1:14" s="2" customFormat="1" ht="14.25" x14ac:dyDescent="0.2">
      <c r="A273" s="22"/>
      <c r="B273" s="23"/>
      <c r="C273" s="24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  <row r="274" spans="1:14" s="2" customFormat="1" ht="14.25" x14ac:dyDescent="0.2">
      <c r="A274" s="26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</row>
    <row r="275" spans="1:14" s="3" customFormat="1" ht="14.2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4.25" x14ac:dyDescent="0.2">
      <c r="A276" s="28" t="s">
        <v>36</v>
      </c>
      <c r="B276" s="4"/>
      <c r="C276" s="4"/>
      <c r="D276" s="29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4.2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4.25" x14ac:dyDescent="0.2">
      <c r="A278" s="28" t="s">
        <v>37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4.2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</sheetData>
  <mergeCells count="50">
    <mergeCell ref="I3:N3"/>
    <mergeCell ref="I4:N4"/>
    <mergeCell ref="A3:E3"/>
    <mergeCell ref="A4:E4"/>
    <mergeCell ref="A7:N7"/>
    <mergeCell ref="A8:N8"/>
    <mergeCell ref="G22:I22"/>
    <mergeCell ref="L16:M16"/>
    <mergeCell ref="J22:K22"/>
    <mergeCell ref="A10:N10"/>
    <mergeCell ref="D22:F22"/>
    <mergeCell ref="A11:N11"/>
    <mergeCell ref="L18:M18"/>
    <mergeCell ref="A13:N13"/>
    <mergeCell ref="J17:K17"/>
    <mergeCell ref="A22:A24"/>
    <mergeCell ref="J16:K16"/>
    <mergeCell ref="J18:K18"/>
    <mergeCell ref="A12:N12"/>
    <mergeCell ref="B15:H15"/>
    <mergeCell ref="L17:M17"/>
    <mergeCell ref="B22:B24"/>
    <mergeCell ref="L23:L24"/>
    <mergeCell ref="G23:G24"/>
    <mergeCell ref="J19:K19"/>
    <mergeCell ref="L19:M19"/>
    <mergeCell ref="C22:C24"/>
    <mergeCell ref="L22:N22"/>
    <mergeCell ref="D23:D24"/>
    <mergeCell ref="A26:N26"/>
    <mergeCell ref="A102:F102"/>
    <mergeCell ref="A103:N103"/>
    <mergeCell ref="A189:F189"/>
    <mergeCell ref="A190:N190"/>
    <mergeCell ref="A255:F255"/>
    <mergeCell ref="A256:F256"/>
    <mergeCell ref="A257:F257"/>
    <mergeCell ref="A258:F258"/>
    <mergeCell ref="A259:F259"/>
    <mergeCell ref="A260:F260"/>
    <mergeCell ref="A261:F261"/>
    <mergeCell ref="A262:F262"/>
    <mergeCell ref="A263:F263"/>
    <mergeCell ref="A264:F264"/>
    <mergeCell ref="A270:F270"/>
    <mergeCell ref="A265:F265"/>
    <mergeCell ref="A266:F266"/>
    <mergeCell ref="A267:F267"/>
    <mergeCell ref="A268:F268"/>
    <mergeCell ref="A269:F269"/>
  </mergeCells>
  <phoneticPr fontId="0" type="noConversion"/>
  <pageMargins left="0.25" right="0.25" top="0.49" bottom="0.4" header="0.3" footer="0.2"/>
  <pageSetup paperSize="9" scale="80" fitToHeight="30000" orientation="landscape" r:id="rId1"/>
  <headerFooter alignWithMargins="0">
    <oddHeader>&amp;LГРАНД-Смета 2021</oddHeader>
    <oddFooter>Страница &amp;P из &amp;N&amp;RСтраница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User_006993</cp:lastModifiedBy>
  <cp:lastPrinted>2021-06-08T11:43:10Z</cp:lastPrinted>
  <dcterms:created xsi:type="dcterms:W3CDTF">2003-01-28T12:33:10Z</dcterms:created>
  <dcterms:modified xsi:type="dcterms:W3CDTF">2021-06-08T11:45:26Z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