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xr:revisionPtr revIDLastSave="0" documentId="8_{0D765883-D987-4E87-8E65-AE43D0BF3423}" xr6:coauthVersionLast="36" xr6:coauthVersionMax="36" xr10:uidLastSave="{00000000-0000-0000-0000-000000000000}"/>
  <bookViews>
    <workbookView xWindow="-120" yWindow="-120" windowWidth="25440" windowHeight="15990" xr2:uid="{00000000-000D-0000-FFFF-FFFF00000000}"/>
  </bookViews>
  <sheets>
    <sheet name="Мои данные" sheetId="1" r:id="rId1"/>
  </sheets>
  <definedNames>
    <definedName name="Print_Titles" localSheetId="0">'Мои данные'!$25:$25</definedName>
    <definedName name="_xlnm.Print_Titles" localSheetId="0">'Мои данные'!$25:$25</definedName>
  </definedNames>
  <calcPr calcId="19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---------------------------------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89" authorId="4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89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89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89" authorId="10" shapeId="0" xr:uid="{00000000-0006-0000-0000-000024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89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89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89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89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91" authorId="8" shapeId="0" xr:uid="{00000000-0006-0000-0000-000029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93" authorId="8" shapeId="0" xr:uid="{00000000-0006-0000-0000-00002A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<sst xmlns="http://schemas.openxmlformats.org/spreadsheetml/2006/main" count="222" uniqueCount="160">
  <si>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</si>
  <si>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</si>
  <si>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</si>
  <si>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</si>
  <si>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</si>
  <si>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</si>
  <si>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</si>
  <si>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</si>
  <si>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</si>
  <si>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</si>
  <si>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</si>
  <si>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</si>
  <si>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</si>
  <si>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</si>
  <si>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</si>
  <si>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</si>
  <si>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</si>
  <si>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</si>
  <si>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</si>
  <si>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</si>
  <si>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</si>
  <si>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</si>
  <si>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</si>
  <si>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</si>
  <si>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</si>
  <si>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</si>
  <si>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</si>
  <si>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</si>
  <si>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</si>
  <si>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</si>
  <si>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"___" __________ 2019 г.</t>
  </si>
  <si>
    <t>СОГЛАСОВАНО</t>
  </si>
  <si>
    <t xml:space="preserve">  </t>
  </si>
  <si>
    <t>_________________ //</t>
  </si>
  <si>
    <t>ГБУСОВО "Болотский психоневрологический интернат" по адресу: пос.Болотский, Ковровского района Владимирской области</t>
  </si>
  <si>
    <t>ЛОКАЛЬНАЯ  СМЕТА №  02-01</t>
  </si>
  <si>
    <t>на устройство стеллажей,Баня-прачечная (помещ.6, 37)</t>
  </si>
  <si>
    <t>Основание: 23/п-2019</t>
  </si>
  <si>
    <t>Составил: Плесовских М.М.</t>
  </si>
  <si>
    <t>Проверил: Жмаев В.И.</t>
  </si>
  <si>
    <t>Раздел 1. Сборка и установка стеллажей</t>
  </si>
  <si>
    <t xml:space="preserve"> ФЕР10-01-059-01
---------------------------------
Установка стеллажей
---------------------------------
(100 шт) 
---------------------------------
(МДС35-IV п.4.7. При ремонте ОЗП=1,15; ЭМ=1,25 к расх.; ЗПМ=1,25; ТЗ=1,15; ТЗМ=1,25)</t>
  </si>
  <si>
    <t>0,08
----------
((4+4) / 100)</t>
  </si>
  <si>
    <t>693,11
----------
1633,36</t>
  </si>
  <si>
    <t>270,48
----------
65,01</t>
  </si>
  <si>
    <t>55
----------
131</t>
  </si>
  <si>
    <t>22
----------
5</t>
  </si>
  <si>
    <t>18,25
----------
4,79</t>
  </si>
  <si>
    <t>6,35
----------
18,25</t>
  </si>
  <si>
    <t>1012
----------
626</t>
  </si>
  <si>
    <t>137
----------
95</t>
  </si>
  <si>
    <t>6,91
----------
0,42</t>
  </si>
  <si>
    <t/>
  </si>
  <si>
    <t>Накладные расходы от ФОТ(1107 руб.)</t>
  </si>
  <si>
    <t>118%*0.9</t>
  </si>
  <si>
    <t>74%=118%*0.9 * 0,7</t>
  </si>
  <si>
    <t>Сметная прибыль от ФОТ(1107 руб.)</t>
  </si>
  <si>
    <t>63%*0.85</t>
  </si>
  <si>
    <t>48%=63%*0.85 * 0,9</t>
  </si>
  <si>
    <t>Всего с НР и СП</t>
  </si>
  <si>
    <t xml:space="preserve"> 01.7.15.06-0111
---------------------------------
Гвозди строительные
---------------------------------
(т) </t>
  </si>
  <si>
    <t xml:space="preserve">
----------
11978</t>
  </si>
  <si>
    <t xml:space="preserve">
----------
-12</t>
  </si>
  <si>
    <t xml:space="preserve">
----------
-57</t>
  </si>
  <si>
    <t xml:space="preserve"> 08.1.02.11-0001
---------------------------------
Поковки из квадратных заготовок, масса: 1,8 кг
---------------------------------
(т) </t>
  </si>
  <si>
    <t xml:space="preserve">
----------
5989</t>
  </si>
  <si>
    <t xml:space="preserve">
----------
-17</t>
  </si>
  <si>
    <t xml:space="preserve">
----------
-80</t>
  </si>
  <si>
    <t xml:space="preserve"> 11.2.07.12-0011
---------------------------------
Штапик (раскладка), размер 19х19 мм
---------------------------------
(м) </t>
  </si>
  <si>
    <t xml:space="preserve">
----------
3,2</t>
  </si>
  <si>
    <t xml:space="preserve">
----------
-102</t>
  </si>
  <si>
    <t xml:space="preserve">
----------
-491</t>
  </si>
  <si>
    <t xml:space="preserve"> прайс
---------------------------------
Стеллаж Everest 2000x1000x400 мм, 4 полки, 150 кг, металл (2706/1.2*1.02*1,03)
---------------------------------
(шт.) </t>
  </si>
  <si>
    <t xml:space="preserve">
----------
319,72</t>
  </si>
  <si>
    <t xml:space="preserve">
----------
1279</t>
  </si>
  <si>
    <t xml:space="preserve">
----------
2369</t>
  </si>
  <si>
    <t xml:space="preserve">
----------
9476</t>
  </si>
  <si>
    <t xml:space="preserve"> прайс
---------------------------------
Стеллаж Everest 2000x1000x500 мм, 4 полки, 150 кг, металл (2944/1,2*1,02*1,03)
---------------------------------
(шт.) </t>
  </si>
  <si>
    <t xml:space="preserve">
----------
347,84</t>
  </si>
  <si>
    <t xml:space="preserve">
----------
1391</t>
  </si>
  <si>
    <t xml:space="preserve">
----------
2577</t>
  </si>
  <si>
    <t xml:space="preserve">
----------
10310</t>
  </si>
  <si>
    <t>Итого прямые затраты по разделу</t>
  </si>
  <si>
    <t>55
2670</t>
  </si>
  <si>
    <t>22
5</t>
  </si>
  <si>
    <t>1012
19784</t>
  </si>
  <si>
    <t>137
95</t>
  </si>
  <si>
    <t>6,91
0,42</t>
  </si>
  <si>
    <t xml:space="preserve">    В том числе (справочно):</t>
  </si>
  <si>
    <t xml:space="preserve">       оплата труда рабочих</t>
  </si>
  <si>
    <t xml:space="preserve">       материалы</t>
  </si>
  <si>
    <t xml:space="preserve">       эксплуатация машин и механизмов</t>
  </si>
  <si>
    <t xml:space="preserve">          в т.ч. оплата труда машинистов</t>
  </si>
  <si>
    <t>Накладные расходы</t>
  </si>
  <si>
    <t>Сметная прибыль</t>
  </si>
  <si>
    <t>Итого по разделу 1 Сборка и установка стеллажей</t>
  </si>
  <si>
    <t xml:space="preserve">    Деревянные конструкции</t>
  </si>
  <si>
    <t xml:space="preserve">    Итого</t>
  </si>
  <si>
    <t xml:space="preserve">    Итого по разделу 1 Сборка и установка стеллажей</t>
  </si>
  <si>
    <t>Раздел 2. Изготовление и установка вешал</t>
  </si>
  <si>
    <t xml:space="preserve"> ФЕР09-03-039-04
---------------------------------
Монтаж опорных конструкций: подвесок и хомутов для крепления трубопроводов внутри зданий и сооружений
---------------------------------
(т) 
---------------------------------
(МДС35-IV п.4.7. При ремонте ОЗП=1,15; ЭМ=1,25 к расх.; ЗПМ=1,25; ТЗ=1,15; ТЗМ=1,25)</t>
  </si>
  <si>
    <t>0,090412
----------
((3*2,39+16*3,925+7*2,42)/1000*1,01*1,03)</t>
  </si>
  <si>
    <t>1123,25
----------
225,64</t>
  </si>
  <si>
    <t>106,58
----------
4,78</t>
  </si>
  <si>
    <t>102
----------
20</t>
  </si>
  <si>
    <t>18,25
----------
5,82</t>
  </si>
  <si>
    <t>4,72
----------
18,25</t>
  </si>
  <si>
    <t>1853
----------
120</t>
  </si>
  <si>
    <t>45
----------
8</t>
  </si>
  <si>
    <t>11,32
----------
0,04</t>
  </si>
  <si>
    <t>Накладные расходы от ФОТ(1861 руб.)</t>
  </si>
  <si>
    <t>90%*0.9</t>
  </si>
  <si>
    <t>57%=90%*0.9 * 0,7</t>
  </si>
  <si>
    <t>Сметная прибыль от ФОТ(1861 руб.)</t>
  </si>
  <si>
    <t>85%*0.85</t>
  </si>
  <si>
    <t>65%=85%*0.85 * 0,9</t>
  </si>
  <si>
    <t xml:space="preserve"> ФССЦ-07.2.07.12-0006
---------------------------------
Конструктивные элементы вспомогательного назначения: с преобладанием профильного проката собираемые из двух и более деталей, с отверстиями и без отверстий, соединяемые на сварке
---------------------------------
(т) </t>
  </si>
  <si>
    <t xml:space="preserve">
----------
10045</t>
  </si>
  <si>
    <t xml:space="preserve">
----------
908</t>
  </si>
  <si>
    <t xml:space="preserve">
----------
66199</t>
  </si>
  <si>
    <t xml:space="preserve">
----------
5984</t>
  </si>
  <si>
    <t xml:space="preserve"> ФЕР15-04-030-04
---------------------------------
Масляная окраска металлических поверхностей: труб диаметром  50 мм и т.п., количество окрасок 2
---------------------------------
(100 м2) 
---------------------------------
(МДС35-IV п.4.7. При ремонте ОЗП=1,15; ЭМ=1,25 к расх.; ЗПМ=1,25; ТЗ=1,15; ТЗМ=1,25)</t>
  </si>
  <si>
    <t>0,042642
----------
((0,32+0,0628*51,1+0,0169*43,5) / 100)</t>
  </si>
  <si>
    <t>724,03
----------
88,57</t>
  </si>
  <si>
    <t>2,85
----------
0,61</t>
  </si>
  <si>
    <t>31
----------
4</t>
  </si>
  <si>
    <t>18,25
----------
1,95</t>
  </si>
  <si>
    <t>5,97
----------
18,25</t>
  </si>
  <si>
    <t>563
----------
8</t>
  </si>
  <si>
    <t>Накладные расходы от ФОТ(563 руб.)</t>
  </si>
  <si>
    <t>105%*0.9</t>
  </si>
  <si>
    <t>66%=105%*0.9 * 0,7</t>
  </si>
  <si>
    <t>Сметная прибыль от ФОТ(563 руб.)</t>
  </si>
  <si>
    <t>55%*0.85</t>
  </si>
  <si>
    <t>42%=55%*0.85 * 0,9</t>
  </si>
  <si>
    <t xml:space="preserve"> ФССЦ-14.4.02.04-0116
---------------------------------
Краски для внутренних работ МА-025: коричневая
---------------------------------
(т) </t>
  </si>
  <si>
    <t xml:space="preserve">
----------
11672,9</t>
  </si>
  <si>
    <t xml:space="preserve">
----------
12</t>
  </si>
  <si>
    <t xml:space="preserve">
----------
57800</t>
  </si>
  <si>
    <t xml:space="preserve">
----------
58</t>
  </si>
  <si>
    <t>133
944</t>
  </si>
  <si>
    <t>2416
6170</t>
  </si>
  <si>
    <t>46
8</t>
  </si>
  <si>
    <t>14,8
0,04</t>
  </si>
  <si>
    <t>Итого по разделу 2 Изготовление и установка вешал</t>
  </si>
  <si>
    <t xml:space="preserve">    Строительные металлические конструкции</t>
  </si>
  <si>
    <t>11,32
0,04</t>
  </si>
  <si>
    <t xml:space="preserve">    Отделочные работы</t>
  </si>
  <si>
    <t xml:space="preserve">    Итого по разделу 2 Изготовление и установка вешал</t>
  </si>
  <si>
    <t>Итого прямые затраты по смете</t>
  </si>
  <si>
    <t>188
3614</t>
  </si>
  <si>
    <t>32
5</t>
  </si>
  <si>
    <t>3428
25954</t>
  </si>
  <si>
    <t>183
103</t>
  </si>
  <si>
    <t>21,71
0,46</t>
  </si>
  <si>
    <t>ВСЕГО по смете</t>
  </si>
  <si>
    <t xml:space="preserve">    Компенсация НДС 20%(МАТ+ОБ+(ЭМ-ЗПМ)+0.1712*НР+0.15*СП)</t>
  </si>
  <si>
    <t xml:space="preserve">    ВСЕГО по смете</t>
  </si>
  <si>
    <t>Составлен в базисных и текущих ценах по состоянию на 1 квартал 2019 г.</t>
  </si>
  <si>
    <t>УСН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</si>
</sst>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1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49" fontId="11" fillId="0" borderId="0" xfId="21" applyNumberFormat="1" applyFont="1" applyBorder="1" applyAlignment="1">
      <alignment horizontal="center" vertical="top"/>
    </xf>
    <xf numFmtId="0" fontId="11" fillId="0" borderId="0" xfId="21" applyFont="1" applyBorder="1" applyAlignment="1">
      <alignment horizontal="left" vertical="top"/>
    </xf>
    <xf numFmtId="0" fontId="11" fillId="0" borderId="0" xfId="21" applyFont="1" applyBorder="1" applyAlignment="1">
      <alignment horizontal="center" vertical="top"/>
    </xf>
    <xf numFmtId="0" fontId="11" fillId="0" borderId="0" xfId="21" applyFont="1" applyBorder="1" applyAlignment="1">
      <alignment horizontal="right" vertical="top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 wrapText="1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9" fillId="0" borderId="1" xfId="21" applyNumberFormat="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/>
    </xf>
    <xf numFmtId="0" fontId="19" fillId="0" borderId="1" xfId="21" applyFont="1" applyBorder="1" applyAlignment="1">
      <alignment horizontal="center" vertical="top"/>
    </xf>
    <xf numFmtId="0" fontId="19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center" vertical="top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0" fontId="12" fillId="0" borderId="1" xfId="2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 wrapText="1"/>
    </xf>
    <xf numFmtId="0" fontId="12" fillId="0" borderId="3" xfId="21" applyFont="1" applyBorder="1" applyAlignment="1">
      <alignment horizontal="right" vertical="top"/>
    </xf>
    <xf numFmtId="0" fontId="12" fillId="0" borderId="3" xfId="21" applyFont="1" applyBorder="1" applyAlignment="1">
      <alignment horizontal="right" vertical="top" wrapText="1"/>
    </xf>
    <xf numFmtId="49" fontId="11" fillId="0" borderId="1" xfId="2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2" fillId="0" borderId="3" xfId="21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24" applyFont="1" applyBorder="1" applyAlignment="1">
      <alignment horizontal="left"/>
    </xf>
    <xf numFmtId="0" fontId="11" fillId="0" borderId="2" xfId="24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0" xfId="10" applyFont="1" applyAlignment="1">
      <alignment horizontal="righ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93"/>
  <sheetViews>
    <sheetView showGridLines="0" tabSelected="1" zoomScale="92" zoomScaleNormal="92" zoomScaleSheetLayoutView="100" workbookViewId="0">
      <selection activeCell="O16" sqref="O16"/>
    </sheetView>
  </sheetViews>
  <sheetFormatPr defaultRowHeight="12" outlineLevelRow="1" x14ac:dyDescent="0.2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 x14ac:dyDescent="0.2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9</v>
      </c>
      <c r="O1" s="9"/>
    </row>
    <row r="2" spans="1:15" ht="15" outlineLevel="1" x14ac:dyDescent="0.25">
      <c r="A2" s="11" t="s">
        <v>31</v>
      </c>
      <c r="B2" s="9"/>
      <c r="C2" s="9"/>
      <c r="D2" s="9"/>
      <c r="E2" s="9"/>
      <c r="F2" s="9"/>
      <c r="G2" s="9"/>
      <c r="H2" s="9"/>
      <c r="I2" s="10"/>
      <c r="J2" s="12" t="s">
        <v>29</v>
      </c>
      <c r="K2" s="9"/>
      <c r="L2" s="9"/>
      <c r="M2" s="9"/>
      <c r="N2" s="9"/>
      <c r="O2" s="9"/>
    </row>
    <row r="3" spans="1:15" ht="14.25" outlineLevel="1" x14ac:dyDescent="0.2">
      <c r="A3" s="62" t="s">
        <v>32</v>
      </c>
      <c r="B3" s="62"/>
      <c r="C3" s="62"/>
      <c r="D3" s="62"/>
      <c r="E3" s="62"/>
      <c r="F3" s="9"/>
      <c r="G3" s="9"/>
      <c r="H3" s="9"/>
      <c r="I3" s="10"/>
      <c r="J3" s="62" t="s">
        <v>32</v>
      </c>
      <c r="K3" s="62"/>
      <c r="L3" s="62"/>
      <c r="M3" s="62"/>
      <c r="N3" s="62"/>
      <c r="O3" s="62"/>
    </row>
    <row r="4" spans="1:15" ht="14.25" outlineLevel="1" x14ac:dyDescent="0.2">
      <c r="A4" s="62" t="s">
        <v>33</v>
      </c>
      <c r="B4" s="62"/>
      <c r="C4" s="62"/>
      <c r="D4" s="62"/>
      <c r="E4" s="62"/>
      <c r="F4" s="9"/>
      <c r="G4" s="9"/>
      <c r="H4" s="9"/>
      <c r="I4" s="10"/>
      <c r="J4" s="62" t="s">
        <v>33</v>
      </c>
      <c r="K4" s="62"/>
      <c r="L4" s="62"/>
      <c r="M4" s="62"/>
      <c r="N4" s="62"/>
      <c r="O4" s="62"/>
    </row>
    <row r="5" spans="1:15" ht="14.25" outlineLevel="1" x14ac:dyDescent="0.2">
      <c r="A5" s="13" t="s">
        <v>30</v>
      </c>
      <c r="B5" s="9"/>
      <c r="C5" s="9"/>
      <c r="D5" s="9"/>
      <c r="E5" s="9"/>
      <c r="F5" s="9"/>
      <c r="G5" s="9"/>
      <c r="H5" s="9"/>
      <c r="I5" s="10"/>
      <c r="J5" s="9" t="s">
        <v>30</v>
      </c>
      <c r="K5" s="9"/>
      <c r="L5" s="9"/>
      <c r="M5" s="9"/>
      <c r="N5" s="9"/>
      <c r="O5" s="9"/>
    </row>
    <row r="6" spans="1:1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 x14ac:dyDescent="0.2">
      <c r="A7" s="63" t="s">
        <v>34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2.75" x14ac:dyDescent="0.2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 x14ac:dyDescent="0.2">
      <c r="A10" s="68" t="s">
        <v>35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5" ht="12.75" x14ac:dyDescent="0.2">
      <c r="A11" s="64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5" ht="27" customHeight="1" x14ac:dyDescent="0.2">
      <c r="A12" s="63" t="s">
        <v>36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12.75" x14ac:dyDescent="0.2">
      <c r="A13" s="69" t="s">
        <v>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5" x14ac:dyDescent="0.2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 x14ac:dyDescent="0.2">
      <c r="A15" s="14"/>
      <c r="B15" s="62" t="s">
        <v>37</v>
      </c>
      <c r="C15" s="62"/>
      <c r="D15" s="62"/>
      <c r="E15" s="62"/>
      <c r="F15" s="62"/>
      <c r="G15" s="62"/>
      <c r="H15" s="62"/>
      <c r="I15" s="62"/>
      <c r="J15" s="13"/>
      <c r="K15" s="15" t="s">
        <v>27</v>
      </c>
      <c r="L15" s="9"/>
      <c r="M15" s="15" t="s">
        <v>28</v>
      </c>
      <c r="N15" s="9"/>
      <c r="O15" s="9"/>
    </row>
    <row r="16" spans="1:15" ht="14.25" x14ac:dyDescent="0.2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70">
        <f>4868/1000</f>
        <v>4.8680000000000003</v>
      </c>
      <c r="K16" s="70"/>
      <c r="L16" s="66">
        <f>39137/1000</f>
        <v>39.137</v>
      </c>
      <c r="M16" s="66"/>
      <c r="N16" s="17" t="s">
        <v>6</v>
      </c>
      <c r="O16" s="15" t="s">
        <v>159</v>
      </c>
    </row>
    <row r="17" spans="1:16" ht="14.25" x14ac:dyDescent="0.2">
      <c r="A17" s="14"/>
      <c r="B17" s="9"/>
      <c r="C17" s="18"/>
      <c r="D17" s="16"/>
      <c r="E17" s="16"/>
      <c r="F17" s="13" t="s">
        <v>5</v>
      </c>
      <c r="G17" s="13"/>
      <c r="H17" s="13"/>
      <c r="I17" s="13"/>
      <c r="J17" s="70">
        <f>193/1000</f>
        <v>0.193</v>
      </c>
      <c r="K17" s="70"/>
      <c r="L17" s="66">
        <f>3531/1000</f>
        <v>3.5310000000000001</v>
      </c>
      <c r="M17" s="66"/>
      <c r="N17" s="17" t="s">
        <v>6</v>
      </c>
      <c r="O17" s="9"/>
    </row>
    <row r="18" spans="1:16" ht="14.25" x14ac:dyDescent="0.2">
      <c r="A18" s="14"/>
      <c r="B18" s="9"/>
      <c r="C18" s="9"/>
      <c r="D18" s="16"/>
      <c r="E18" s="16"/>
      <c r="F18" s="13" t="s">
        <v>14</v>
      </c>
      <c r="G18" s="13"/>
      <c r="H18" s="13"/>
      <c r="I18" s="13"/>
      <c r="J18" s="70">
        <v>21.71</v>
      </c>
      <c r="K18" s="70"/>
      <c r="L18" s="66">
        <v>21.71</v>
      </c>
      <c r="M18" s="66"/>
      <c r="N18" s="17" t="s">
        <v>7</v>
      </c>
      <c r="O18" s="9"/>
    </row>
    <row r="19" spans="1:16" ht="14.25" x14ac:dyDescent="0.2">
      <c r="A19" s="14"/>
      <c r="B19" s="9"/>
      <c r="C19" s="13"/>
      <c r="D19" s="9"/>
      <c r="E19" s="13"/>
      <c r="F19" s="13" t="s">
        <v>15</v>
      </c>
      <c r="G19" s="13"/>
      <c r="H19" s="13"/>
      <c r="I19" s="13"/>
      <c r="J19" s="70">
        <v>0.46</v>
      </c>
      <c r="K19" s="70"/>
      <c r="L19" s="66">
        <v>0.46</v>
      </c>
      <c r="M19" s="66"/>
      <c r="N19" s="17" t="s">
        <v>7</v>
      </c>
      <c r="O19" s="9"/>
    </row>
    <row r="20" spans="1:16" ht="14.25" x14ac:dyDescent="0.2">
      <c r="A20" s="14"/>
      <c r="B20" s="9"/>
      <c r="C20" s="13"/>
      <c r="D20" s="9"/>
      <c r="E20" s="13"/>
      <c r="F20" s="19" t="s">
        <v>158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 x14ac:dyDescent="0.2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 x14ac:dyDescent="0.2">
      <c r="A22" s="67" t="s">
        <v>3</v>
      </c>
      <c r="B22" s="67" t="s">
        <v>16</v>
      </c>
      <c r="C22" s="67" t="s">
        <v>17</v>
      </c>
      <c r="D22" s="65" t="s">
        <v>19</v>
      </c>
      <c r="E22" s="65"/>
      <c r="F22" s="65"/>
      <c r="G22" s="65" t="s">
        <v>22</v>
      </c>
      <c r="H22" s="65"/>
      <c r="I22" s="65"/>
      <c r="J22" s="67" t="s">
        <v>18</v>
      </c>
      <c r="K22" s="67"/>
      <c r="L22" s="65" t="s">
        <v>23</v>
      </c>
      <c r="M22" s="65"/>
      <c r="N22" s="65"/>
      <c r="O22" s="23" t="s">
        <v>24</v>
      </c>
    </row>
    <row r="23" spans="1:16" ht="33" customHeight="1" x14ac:dyDescent="0.2">
      <c r="A23" s="67"/>
      <c r="B23" s="67"/>
      <c r="C23" s="67"/>
      <c r="D23" s="65" t="s">
        <v>8</v>
      </c>
      <c r="E23" s="23" t="s">
        <v>20</v>
      </c>
      <c r="F23" s="24" t="s">
        <v>21</v>
      </c>
      <c r="G23" s="65" t="s">
        <v>8</v>
      </c>
      <c r="H23" s="23" t="s">
        <v>20</v>
      </c>
      <c r="I23" s="24" t="s">
        <v>21</v>
      </c>
      <c r="J23" s="24" t="s">
        <v>10</v>
      </c>
      <c r="K23" s="24" t="s">
        <v>11</v>
      </c>
      <c r="L23" s="65" t="s">
        <v>8</v>
      </c>
      <c r="M23" s="23" t="s">
        <v>20</v>
      </c>
      <c r="N23" s="24" t="s">
        <v>21</v>
      </c>
      <c r="O23" s="23" t="s">
        <v>25</v>
      </c>
    </row>
    <row r="24" spans="1:16" ht="27.75" customHeight="1" x14ac:dyDescent="0.2">
      <c r="A24" s="67"/>
      <c r="B24" s="67"/>
      <c r="C24" s="67"/>
      <c r="D24" s="65"/>
      <c r="E24" s="24" t="s">
        <v>12</v>
      </c>
      <c r="F24" s="23" t="s">
        <v>13</v>
      </c>
      <c r="G24" s="65"/>
      <c r="H24" s="24" t="s">
        <v>12</v>
      </c>
      <c r="I24" s="23" t="s">
        <v>13</v>
      </c>
      <c r="J24" s="23" t="s">
        <v>12</v>
      </c>
      <c r="K24" s="24" t="s">
        <v>13</v>
      </c>
      <c r="L24" s="65"/>
      <c r="M24" s="24" t="s">
        <v>12</v>
      </c>
      <c r="N24" s="23" t="s">
        <v>13</v>
      </c>
      <c r="O24" s="23" t="s">
        <v>26</v>
      </c>
    </row>
    <row r="25" spans="1:16" s="6" customFormat="1" ht="14.25" x14ac:dyDescent="0.2">
      <c r="A25" s="34">
        <v>1</v>
      </c>
      <c r="B25" s="34">
        <v>2</v>
      </c>
      <c r="C25" s="34">
        <v>3</v>
      </c>
      <c r="D25" s="34">
        <v>4</v>
      </c>
      <c r="E25" s="34">
        <v>5</v>
      </c>
      <c r="F25" s="34">
        <v>6</v>
      </c>
      <c r="G25" s="34">
        <v>7</v>
      </c>
      <c r="H25" s="34">
        <v>8</v>
      </c>
      <c r="I25" s="34">
        <v>9</v>
      </c>
      <c r="J25" s="34">
        <v>10</v>
      </c>
      <c r="K25" s="34">
        <v>11</v>
      </c>
      <c r="L25" s="34">
        <v>12</v>
      </c>
      <c r="M25" s="34">
        <v>13</v>
      </c>
      <c r="N25" s="34">
        <v>14</v>
      </c>
      <c r="O25" s="34">
        <v>15</v>
      </c>
    </row>
    <row r="26" spans="1:16" s="6" customFormat="1" ht="22.15" customHeight="1" x14ac:dyDescent="0.2">
      <c r="A26" s="60" t="s">
        <v>40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6" s="6" customFormat="1" ht="128.25" x14ac:dyDescent="0.2">
      <c r="A27" s="35">
        <v>1</v>
      </c>
      <c r="B27" s="36" t="s">
        <v>41</v>
      </c>
      <c r="C27" s="37" t="s">
        <v>42</v>
      </c>
      <c r="D27" s="38">
        <v>2596.9499999999998</v>
      </c>
      <c r="E27" s="39" t="s">
        <v>43</v>
      </c>
      <c r="F27" s="39" t="s">
        <v>44</v>
      </c>
      <c r="G27" s="38">
        <v>208</v>
      </c>
      <c r="H27" s="39" t="s">
        <v>45</v>
      </c>
      <c r="I27" s="39" t="s">
        <v>46</v>
      </c>
      <c r="J27" s="39" t="s">
        <v>47</v>
      </c>
      <c r="K27" s="39" t="s">
        <v>48</v>
      </c>
      <c r="L27" s="38">
        <v>1775</v>
      </c>
      <c r="M27" s="39" t="s">
        <v>49</v>
      </c>
      <c r="N27" s="39" t="s">
        <v>50</v>
      </c>
      <c r="O27" s="39" t="s">
        <v>51</v>
      </c>
    </row>
    <row r="28" spans="1:16" s="6" customFormat="1" ht="14.25" x14ac:dyDescent="0.2">
      <c r="A28" s="40" t="s">
        <v>52</v>
      </c>
      <c r="B28" s="41" t="s">
        <v>53</v>
      </c>
      <c r="C28" s="42"/>
      <c r="D28" s="43" t="s">
        <v>54</v>
      </c>
      <c r="E28" s="43"/>
      <c r="F28" s="43"/>
      <c r="G28" s="43">
        <v>64</v>
      </c>
      <c r="H28" s="43"/>
      <c r="I28" s="43"/>
      <c r="J28" s="43"/>
      <c r="K28" s="43" t="s">
        <v>55</v>
      </c>
      <c r="L28" s="43">
        <v>819</v>
      </c>
      <c r="M28" s="43"/>
      <c r="N28" s="43"/>
      <c r="O28" s="43"/>
      <c r="P28" s="33"/>
    </row>
    <row r="29" spans="1:16" s="6" customFormat="1" ht="14.25" x14ac:dyDescent="0.2">
      <c r="A29" s="40" t="s">
        <v>52</v>
      </c>
      <c r="B29" s="41" t="s">
        <v>56</v>
      </c>
      <c r="C29" s="42"/>
      <c r="D29" s="43" t="s">
        <v>57</v>
      </c>
      <c r="E29" s="43"/>
      <c r="F29" s="43"/>
      <c r="G29" s="43">
        <v>32</v>
      </c>
      <c r="H29" s="43"/>
      <c r="I29" s="43"/>
      <c r="J29" s="43"/>
      <c r="K29" s="43" t="s">
        <v>58</v>
      </c>
      <c r="L29" s="43">
        <v>531</v>
      </c>
      <c r="M29" s="43"/>
      <c r="N29" s="43"/>
      <c r="O29" s="43"/>
      <c r="P29" s="33"/>
    </row>
    <row r="30" spans="1:16" s="6" customFormat="1" ht="14.25" x14ac:dyDescent="0.2">
      <c r="A30" s="40" t="s">
        <v>52</v>
      </c>
      <c r="B30" s="41" t="s">
        <v>59</v>
      </c>
      <c r="C30" s="42"/>
      <c r="D30" s="43"/>
      <c r="E30" s="43"/>
      <c r="F30" s="43"/>
      <c r="G30" s="43">
        <v>304</v>
      </c>
      <c r="H30" s="43"/>
      <c r="I30" s="43"/>
      <c r="J30" s="43"/>
      <c r="K30" s="43"/>
      <c r="L30" s="43">
        <v>3125</v>
      </c>
      <c r="M30" s="43"/>
      <c r="N30" s="43"/>
      <c r="O30" s="43"/>
      <c r="P30" s="33"/>
    </row>
    <row r="31" spans="1:16" s="6" customFormat="1" ht="71.25" x14ac:dyDescent="0.2">
      <c r="A31" s="35">
        <v>2</v>
      </c>
      <c r="B31" s="36" t="s">
        <v>60</v>
      </c>
      <c r="C31" s="44">
        <v>-1E-3</v>
      </c>
      <c r="D31" s="38">
        <v>11978</v>
      </c>
      <c r="E31" s="39" t="s">
        <v>61</v>
      </c>
      <c r="F31" s="38"/>
      <c r="G31" s="38">
        <v>-12</v>
      </c>
      <c r="H31" s="39" t="s">
        <v>62</v>
      </c>
      <c r="I31" s="38"/>
      <c r="J31" s="39" t="s">
        <v>47</v>
      </c>
      <c r="K31" s="39" t="s">
        <v>48</v>
      </c>
      <c r="L31" s="38">
        <v>-57</v>
      </c>
      <c r="M31" s="39" t="s">
        <v>63</v>
      </c>
      <c r="N31" s="38"/>
      <c r="O31" s="38"/>
    </row>
    <row r="32" spans="1:16" s="6" customFormat="1" ht="85.5" x14ac:dyDescent="0.2">
      <c r="A32" s="35">
        <v>3</v>
      </c>
      <c r="B32" s="36" t="s">
        <v>64</v>
      </c>
      <c r="C32" s="44">
        <v>-2.8E-3</v>
      </c>
      <c r="D32" s="38">
        <v>5989</v>
      </c>
      <c r="E32" s="39" t="s">
        <v>65</v>
      </c>
      <c r="F32" s="38"/>
      <c r="G32" s="38">
        <v>-17</v>
      </c>
      <c r="H32" s="39" t="s">
        <v>66</v>
      </c>
      <c r="I32" s="38"/>
      <c r="J32" s="39" t="s">
        <v>47</v>
      </c>
      <c r="K32" s="39" t="s">
        <v>48</v>
      </c>
      <c r="L32" s="38">
        <v>-80</v>
      </c>
      <c r="M32" s="39" t="s">
        <v>67</v>
      </c>
      <c r="N32" s="38"/>
      <c r="O32" s="38"/>
    </row>
    <row r="33" spans="1:15" s="6" customFormat="1" ht="85.5" x14ac:dyDescent="0.2">
      <c r="A33" s="35">
        <v>4</v>
      </c>
      <c r="B33" s="36" t="s">
        <v>68</v>
      </c>
      <c r="C33" s="44">
        <v>-32</v>
      </c>
      <c r="D33" s="38">
        <v>3.2</v>
      </c>
      <c r="E33" s="39" t="s">
        <v>69</v>
      </c>
      <c r="F33" s="38"/>
      <c r="G33" s="38">
        <v>-102</v>
      </c>
      <c r="H33" s="39" t="s">
        <v>70</v>
      </c>
      <c r="I33" s="38"/>
      <c r="J33" s="39" t="s">
        <v>47</v>
      </c>
      <c r="K33" s="39" t="s">
        <v>48</v>
      </c>
      <c r="L33" s="38">
        <v>-491</v>
      </c>
      <c r="M33" s="39" t="s">
        <v>71</v>
      </c>
      <c r="N33" s="38"/>
      <c r="O33" s="38"/>
    </row>
    <row r="34" spans="1:15" s="6" customFormat="1" ht="99.75" x14ac:dyDescent="0.2">
      <c r="A34" s="35">
        <v>5</v>
      </c>
      <c r="B34" s="36" t="s">
        <v>72</v>
      </c>
      <c r="C34" s="44">
        <v>4</v>
      </c>
      <c r="D34" s="38">
        <v>319.72000000000003</v>
      </c>
      <c r="E34" s="39" t="s">
        <v>73</v>
      </c>
      <c r="F34" s="38"/>
      <c r="G34" s="38">
        <v>1279</v>
      </c>
      <c r="H34" s="39" t="s">
        <v>74</v>
      </c>
      <c r="I34" s="38"/>
      <c r="J34" s="39" t="s">
        <v>75</v>
      </c>
      <c r="K34" s="38"/>
      <c r="L34" s="38">
        <v>9476</v>
      </c>
      <c r="M34" s="39" t="s">
        <v>76</v>
      </c>
      <c r="N34" s="38"/>
      <c r="O34" s="38"/>
    </row>
    <row r="35" spans="1:15" s="6" customFormat="1" ht="99.75" x14ac:dyDescent="0.2">
      <c r="A35" s="45">
        <v>6</v>
      </c>
      <c r="B35" s="46" t="s">
        <v>77</v>
      </c>
      <c r="C35" s="47">
        <v>4</v>
      </c>
      <c r="D35" s="48">
        <v>347.84</v>
      </c>
      <c r="E35" s="49" t="s">
        <v>78</v>
      </c>
      <c r="F35" s="48"/>
      <c r="G35" s="48">
        <v>1391</v>
      </c>
      <c r="H35" s="49" t="s">
        <v>79</v>
      </c>
      <c r="I35" s="48"/>
      <c r="J35" s="49" t="s">
        <v>80</v>
      </c>
      <c r="K35" s="48"/>
      <c r="L35" s="48">
        <v>10310</v>
      </c>
      <c r="M35" s="49" t="s">
        <v>81</v>
      </c>
      <c r="N35" s="48"/>
      <c r="O35" s="48"/>
    </row>
    <row r="36" spans="1:15" s="6" customFormat="1" ht="28.5" x14ac:dyDescent="0.2">
      <c r="A36" s="54" t="s">
        <v>82</v>
      </c>
      <c r="B36" s="55"/>
      <c r="C36" s="55"/>
      <c r="D36" s="55"/>
      <c r="E36" s="55"/>
      <c r="F36" s="55"/>
      <c r="G36" s="38">
        <v>2747</v>
      </c>
      <c r="H36" s="39" t="s">
        <v>83</v>
      </c>
      <c r="I36" s="39" t="s">
        <v>84</v>
      </c>
      <c r="J36" s="38"/>
      <c r="K36" s="38"/>
      <c r="L36" s="38">
        <v>20933</v>
      </c>
      <c r="M36" s="39" t="s">
        <v>85</v>
      </c>
      <c r="N36" s="39" t="s">
        <v>86</v>
      </c>
      <c r="O36" s="39" t="s">
        <v>87</v>
      </c>
    </row>
    <row r="37" spans="1:15" s="6" customFormat="1" ht="14.25" x14ac:dyDescent="0.2">
      <c r="A37" s="54" t="s">
        <v>88</v>
      </c>
      <c r="B37" s="55"/>
      <c r="C37" s="55"/>
      <c r="D37" s="55"/>
      <c r="E37" s="55"/>
      <c r="F37" s="55"/>
      <c r="G37" s="38"/>
      <c r="H37" s="38"/>
      <c r="I37" s="38"/>
      <c r="J37" s="38"/>
      <c r="K37" s="38"/>
      <c r="L37" s="38"/>
      <c r="M37" s="38"/>
      <c r="N37" s="38"/>
      <c r="O37" s="38"/>
    </row>
    <row r="38" spans="1:15" s="6" customFormat="1" ht="14.25" x14ac:dyDescent="0.2">
      <c r="A38" s="54" t="s">
        <v>89</v>
      </c>
      <c r="B38" s="55"/>
      <c r="C38" s="55"/>
      <c r="D38" s="55"/>
      <c r="E38" s="55"/>
      <c r="F38" s="55"/>
      <c r="G38" s="38">
        <v>55</v>
      </c>
      <c r="H38" s="38"/>
      <c r="I38" s="38"/>
      <c r="J38" s="38"/>
      <c r="K38" s="38"/>
      <c r="L38" s="38">
        <v>1012</v>
      </c>
      <c r="M38" s="38"/>
      <c r="N38" s="38"/>
      <c r="O38" s="38"/>
    </row>
    <row r="39" spans="1:15" s="6" customFormat="1" ht="14.25" x14ac:dyDescent="0.2">
      <c r="A39" s="54" t="s">
        <v>90</v>
      </c>
      <c r="B39" s="55"/>
      <c r="C39" s="55"/>
      <c r="D39" s="55"/>
      <c r="E39" s="55"/>
      <c r="F39" s="55"/>
      <c r="G39" s="38">
        <v>2670</v>
      </c>
      <c r="H39" s="38"/>
      <c r="I39" s="38"/>
      <c r="J39" s="38"/>
      <c r="K39" s="38"/>
      <c r="L39" s="38">
        <v>19784</v>
      </c>
      <c r="M39" s="38"/>
      <c r="N39" s="38"/>
      <c r="O39" s="38"/>
    </row>
    <row r="40" spans="1:15" s="6" customFormat="1" ht="14.25" x14ac:dyDescent="0.2">
      <c r="A40" s="54" t="s">
        <v>91</v>
      </c>
      <c r="B40" s="55"/>
      <c r="C40" s="55"/>
      <c r="D40" s="55"/>
      <c r="E40" s="55"/>
      <c r="F40" s="55"/>
      <c r="G40" s="38">
        <v>22</v>
      </c>
      <c r="H40" s="38"/>
      <c r="I40" s="38"/>
      <c r="J40" s="38"/>
      <c r="K40" s="38"/>
      <c r="L40" s="38">
        <v>137</v>
      </c>
      <c r="M40" s="38"/>
      <c r="N40" s="38"/>
      <c r="O40" s="38"/>
    </row>
    <row r="41" spans="1:15" s="6" customFormat="1" ht="14.25" x14ac:dyDescent="0.2">
      <c r="A41" s="54" t="s">
        <v>92</v>
      </c>
      <c r="B41" s="55"/>
      <c r="C41" s="55"/>
      <c r="D41" s="55"/>
      <c r="E41" s="55"/>
      <c r="F41" s="55"/>
      <c r="G41" s="38">
        <v>5</v>
      </c>
      <c r="H41" s="38"/>
      <c r="I41" s="38"/>
      <c r="J41" s="38"/>
      <c r="K41" s="38"/>
      <c r="L41" s="38">
        <v>95</v>
      </c>
      <c r="M41" s="38"/>
      <c r="N41" s="38"/>
      <c r="O41" s="38"/>
    </row>
    <row r="42" spans="1:15" s="6" customFormat="1" ht="15" x14ac:dyDescent="0.2">
      <c r="A42" s="56" t="s">
        <v>93</v>
      </c>
      <c r="B42" s="57"/>
      <c r="C42" s="57"/>
      <c r="D42" s="57"/>
      <c r="E42" s="57"/>
      <c r="F42" s="57"/>
      <c r="G42" s="50">
        <v>64</v>
      </c>
      <c r="H42" s="50"/>
      <c r="I42" s="50"/>
      <c r="J42" s="50"/>
      <c r="K42" s="50"/>
      <c r="L42" s="50">
        <v>819</v>
      </c>
      <c r="M42" s="50"/>
      <c r="N42" s="50"/>
      <c r="O42" s="50"/>
    </row>
    <row r="43" spans="1:15" s="6" customFormat="1" ht="15" x14ac:dyDescent="0.2">
      <c r="A43" s="56" t="s">
        <v>94</v>
      </c>
      <c r="B43" s="57"/>
      <c r="C43" s="57"/>
      <c r="D43" s="57"/>
      <c r="E43" s="57"/>
      <c r="F43" s="57"/>
      <c r="G43" s="50">
        <v>32</v>
      </c>
      <c r="H43" s="50"/>
      <c r="I43" s="50"/>
      <c r="J43" s="50"/>
      <c r="K43" s="50"/>
      <c r="L43" s="50">
        <v>531</v>
      </c>
      <c r="M43" s="50"/>
      <c r="N43" s="50"/>
      <c r="O43" s="50"/>
    </row>
    <row r="44" spans="1:15" s="6" customFormat="1" ht="15" x14ac:dyDescent="0.2">
      <c r="A44" s="56" t="s">
        <v>95</v>
      </c>
      <c r="B44" s="57"/>
      <c r="C44" s="57"/>
      <c r="D44" s="57"/>
      <c r="E44" s="57"/>
      <c r="F44" s="57"/>
      <c r="G44" s="50"/>
      <c r="H44" s="50"/>
      <c r="I44" s="50"/>
      <c r="J44" s="50"/>
      <c r="K44" s="50"/>
      <c r="L44" s="50"/>
      <c r="M44" s="50"/>
      <c r="N44" s="50"/>
      <c r="O44" s="50"/>
    </row>
    <row r="45" spans="1:15" s="6" customFormat="1" ht="28.5" x14ac:dyDescent="0.2">
      <c r="A45" s="54" t="s">
        <v>96</v>
      </c>
      <c r="B45" s="55"/>
      <c r="C45" s="55"/>
      <c r="D45" s="55"/>
      <c r="E45" s="55"/>
      <c r="F45" s="55"/>
      <c r="G45" s="38">
        <v>2843</v>
      </c>
      <c r="H45" s="38"/>
      <c r="I45" s="38"/>
      <c r="J45" s="38"/>
      <c r="K45" s="38"/>
      <c r="L45" s="38">
        <v>22283</v>
      </c>
      <c r="M45" s="38"/>
      <c r="N45" s="38"/>
      <c r="O45" s="39" t="s">
        <v>87</v>
      </c>
    </row>
    <row r="46" spans="1:15" s="6" customFormat="1" ht="28.5" x14ac:dyDescent="0.2">
      <c r="A46" s="54" t="s">
        <v>97</v>
      </c>
      <c r="B46" s="55"/>
      <c r="C46" s="55"/>
      <c r="D46" s="55"/>
      <c r="E46" s="55"/>
      <c r="F46" s="55"/>
      <c r="G46" s="38">
        <v>2843</v>
      </c>
      <c r="H46" s="38"/>
      <c r="I46" s="38"/>
      <c r="J46" s="38"/>
      <c r="K46" s="38"/>
      <c r="L46" s="38">
        <v>22283</v>
      </c>
      <c r="M46" s="38"/>
      <c r="N46" s="38"/>
      <c r="O46" s="39" t="s">
        <v>87</v>
      </c>
    </row>
    <row r="47" spans="1:15" s="6" customFormat="1" ht="30" x14ac:dyDescent="0.2">
      <c r="A47" s="58" t="s">
        <v>98</v>
      </c>
      <c r="B47" s="59"/>
      <c r="C47" s="59"/>
      <c r="D47" s="59"/>
      <c r="E47" s="59"/>
      <c r="F47" s="59"/>
      <c r="G47" s="52">
        <v>2843</v>
      </c>
      <c r="H47" s="52"/>
      <c r="I47" s="52"/>
      <c r="J47" s="52"/>
      <c r="K47" s="52"/>
      <c r="L47" s="52">
        <v>22283</v>
      </c>
      <c r="M47" s="52"/>
      <c r="N47" s="52"/>
      <c r="O47" s="53" t="s">
        <v>87</v>
      </c>
    </row>
    <row r="48" spans="1:15" s="6" customFormat="1" ht="22.15" customHeight="1" x14ac:dyDescent="0.2">
      <c r="A48" s="60" t="s">
        <v>99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6" s="6" customFormat="1" ht="171" x14ac:dyDescent="0.2">
      <c r="A49" s="35">
        <v>7</v>
      </c>
      <c r="B49" s="36" t="s">
        <v>100</v>
      </c>
      <c r="C49" s="37" t="s">
        <v>101</v>
      </c>
      <c r="D49" s="38">
        <v>1455.47</v>
      </c>
      <c r="E49" s="39" t="s">
        <v>102</v>
      </c>
      <c r="F49" s="39" t="s">
        <v>103</v>
      </c>
      <c r="G49" s="38">
        <v>132</v>
      </c>
      <c r="H49" s="39" t="s">
        <v>104</v>
      </c>
      <c r="I49" s="38">
        <v>10</v>
      </c>
      <c r="J49" s="39" t="s">
        <v>105</v>
      </c>
      <c r="K49" s="39" t="s">
        <v>106</v>
      </c>
      <c r="L49" s="38">
        <v>2018</v>
      </c>
      <c r="M49" s="39" t="s">
        <v>107</v>
      </c>
      <c r="N49" s="39" t="s">
        <v>108</v>
      </c>
      <c r="O49" s="39" t="s">
        <v>109</v>
      </c>
    </row>
    <row r="50" spans="1:16" s="6" customFormat="1" ht="14.25" x14ac:dyDescent="0.2">
      <c r="A50" s="40" t="s">
        <v>52</v>
      </c>
      <c r="B50" s="41" t="s">
        <v>110</v>
      </c>
      <c r="C50" s="42"/>
      <c r="D50" s="43" t="s">
        <v>111</v>
      </c>
      <c r="E50" s="43"/>
      <c r="F50" s="43"/>
      <c r="G50" s="43">
        <v>83</v>
      </c>
      <c r="H50" s="43"/>
      <c r="I50" s="43"/>
      <c r="J50" s="43"/>
      <c r="K50" s="43" t="s">
        <v>112</v>
      </c>
      <c r="L50" s="43">
        <v>1061</v>
      </c>
      <c r="M50" s="43"/>
      <c r="N50" s="43"/>
      <c r="O50" s="43"/>
      <c r="P50" s="33"/>
    </row>
    <row r="51" spans="1:16" s="6" customFormat="1" ht="14.25" x14ac:dyDescent="0.2">
      <c r="A51" s="40" t="s">
        <v>52</v>
      </c>
      <c r="B51" s="41" t="s">
        <v>113</v>
      </c>
      <c r="C51" s="42"/>
      <c r="D51" s="43" t="s">
        <v>114</v>
      </c>
      <c r="E51" s="43"/>
      <c r="F51" s="43"/>
      <c r="G51" s="43">
        <v>74</v>
      </c>
      <c r="H51" s="43"/>
      <c r="I51" s="43"/>
      <c r="J51" s="43"/>
      <c r="K51" s="43" t="s">
        <v>115</v>
      </c>
      <c r="L51" s="43">
        <v>1210</v>
      </c>
      <c r="M51" s="43"/>
      <c r="N51" s="43"/>
      <c r="O51" s="43"/>
      <c r="P51" s="33"/>
    </row>
    <row r="52" spans="1:16" s="6" customFormat="1" ht="14.25" x14ac:dyDescent="0.2">
      <c r="A52" s="40" t="s">
        <v>52</v>
      </c>
      <c r="B52" s="41" t="s">
        <v>59</v>
      </c>
      <c r="C52" s="42"/>
      <c r="D52" s="43"/>
      <c r="E52" s="43"/>
      <c r="F52" s="43"/>
      <c r="G52" s="43">
        <v>289</v>
      </c>
      <c r="H52" s="43"/>
      <c r="I52" s="43"/>
      <c r="J52" s="43"/>
      <c r="K52" s="43"/>
      <c r="L52" s="43">
        <v>4289</v>
      </c>
      <c r="M52" s="43"/>
      <c r="N52" s="43"/>
      <c r="O52" s="43"/>
      <c r="P52" s="33"/>
    </row>
    <row r="53" spans="1:16" s="6" customFormat="1" ht="156.75" x14ac:dyDescent="0.2">
      <c r="A53" s="35">
        <v>8</v>
      </c>
      <c r="B53" s="36" t="s">
        <v>116</v>
      </c>
      <c r="C53" s="44">
        <v>9.0399999999999994E-2</v>
      </c>
      <c r="D53" s="38">
        <v>10045</v>
      </c>
      <c r="E53" s="39" t="s">
        <v>117</v>
      </c>
      <c r="F53" s="38"/>
      <c r="G53" s="38">
        <v>908</v>
      </c>
      <c r="H53" s="39" t="s">
        <v>118</v>
      </c>
      <c r="I53" s="38"/>
      <c r="J53" s="39" t="s">
        <v>119</v>
      </c>
      <c r="K53" s="38"/>
      <c r="L53" s="38">
        <v>5984</v>
      </c>
      <c r="M53" s="39" t="s">
        <v>120</v>
      </c>
      <c r="N53" s="38"/>
      <c r="O53" s="38"/>
    </row>
    <row r="54" spans="1:16" s="6" customFormat="1" ht="171" x14ac:dyDescent="0.2">
      <c r="A54" s="35">
        <v>9</v>
      </c>
      <c r="B54" s="36" t="s">
        <v>121</v>
      </c>
      <c r="C54" s="37" t="s">
        <v>122</v>
      </c>
      <c r="D54" s="38">
        <v>815.45</v>
      </c>
      <c r="E54" s="39" t="s">
        <v>123</v>
      </c>
      <c r="F54" s="39" t="s">
        <v>124</v>
      </c>
      <c r="G54" s="38">
        <v>35</v>
      </c>
      <c r="H54" s="39" t="s">
        <v>125</v>
      </c>
      <c r="I54" s="38"/>
      <c r="J54" s="39" t="s">
        <v>126</v>
      </c>
      <c r="K54" s="39" t="s">
        <v>127</v>
      </c>
      <c r="L54" s="38">
        <v>572</v>
      </c>
      <c r="M54" s="39" t="s">
        <v>128</v>
      </c>
      <c r="N54" s="38">
        <v>1</v>
      </c>
      <c r="O54" s="38">
        <v>3.48</v>
      </c>
    </row>
    <row r="55" spans="1:16" s="6" customFormat="1" ht="14.25" x14ac:dyDescent="0.2">
      <c r="A55" s="40" t="s">
        <v>52</v>
      </c>
      <c r="B55" s="41" t="s">
        <v>129</v>
      </c>
      <c r="C55" s="42"/>
      <c r="D55" s="43" t="s">
        <v>130</v>
      </c>
      <c r="E55" s="43"/>
      <c r="F55" s="43"/>
      <c r="G55" s="43">
        <v>29</v>
      </c>
      <c r="H55" s="43"/>
      <c r="I55" s="43"/>
      <c r="J55" s="43"/>
      <c r="K55" s="43" t="s">
        <v>131</v>
      </c>
      <c r="L55" s="43">
        <v>372</v>
      </c>
      <c r="M55" s="43"/>
      <c r="N55" s="43"/>
      <c r="O55" s="43"/>
      <c r="P55" s="33"/>
    </row>
    <row r="56" spans="1:16" s="6" customFormat="1" ht="14.25" x14ac:dyDescent="0.2">
      <c r="A56" s="40" t="s">
        <v>52</v>
      </c>
      <c r="B56" s="41" t="s">
        <v>132</v>
      </c>
      <c r="C56" s="42"/>
      <c r="D56" s="43" t="s">
        <v>133</v>
      </c>
      <c r="E56" s="43"/>
      <c r="F56" s="43"/>
      <c r="G56" s="43">
        <v>14</v>
      </c>
      <c r="H56" s="43"/>
      <c r="I56" s="43"/>
      <c r="J56" s="43"/>
      <c r="K56" s="43" t="s">
        <v>134</v>
      </c>
      <c r="L56" s="43">
        <v>236</v>
      </c>
      <c r="M56" s="43"/>
      <c r="N56" s="43"/>
      <c r="O56" s="43"/>
      <c r="P56" s="33"/>
    </row>
    <row r="57" spans="1:16" s="6" customFormat="1" ht="14.25" x14ac:dyDescent="0.2">
      <c r="A57" s="40" t="s">
        <v>52</v>
      </c>
      <c r="B57" s="41" t="s">
        <v>59</v>
      </c>
      <c r="C57" s="42"/>
      <c r="D57" s="43"/>
      <c r="E57" s="43"/>
      <c r="F57" s="43"/>
      <c r="G57" s="43">
        <v>78</v>
      </c>
      <c r="H57" s="43"/>
      <c r="I57" s="43"/>
      <c r="J57" s="43"/>
      <c r="K57" s="43"/>
      <c r="L57" s="43">
        <v>1180</v>
      </c>
      <c r="M57" s="43"/>
      <c r="N57" s="43"/>
      <c r="O57" s="43"/>
      <c r="P57" s="33"/>
    </row>
    <row r="58" spans="1:16" s="6" customFormat="1" ht="85.5" x14ac:dyDescent="0.2">
      <c r="A58" s="45">
        <v>10</v>
      </c>
      <c r="B58" s="46" t="s">
        <v>135</v>
      </c>
      <c r="C58" s="47">
        <v>1E-3</v>
      </c>
      <c r="D58" s="48">
        <v>11672.9</v>
      </c>
      <c r="E58" s="49" t="s">
        <v>136</v>
      </c>
      <c r="F58" s="48"/>
      <c r="G58" s="48">
        <v>12</v>
      </c>
      <c r="H58" s="49" t="s">
        <v>137</v>
      </c>
      <c r="I58" s="48"/>
      <c r="J58" s="49" t="s">
        <v>138</v>
      </c>
      <c r="K58" s="48"/>
      <c r="L58" s="48">
        <v>58</v>
      </c>
      <c r="M58" s="49" t="s">
        <v>139</v>
      </c>
      <c r="N58" s="48"/>
      <c r="O58" s="48"/>
    </row>
    <row r="59" spans="1:16" s="6" customFormat="1" ht="28.5" x14ac:dyDescent="0.2">
      <c r="A59" s="54" t="s">
        <v>82</v>
      </c>
      <c r="B59" s="55"/>
      <c r="C59" s="55"/>
      <c r="D59" s="55"/>
      <c r="E59" s="55"/>
      <c r="F59" s="55"/>
      <c r="G59" s="38">
        <v>1087</v>
      </c>
      <c r="H59" s="39" t="s">
        <v>140</v>
      </c>
      <c r="I59" s="38">
        <v>10</v>
      </c>
      <c r="J59" s="38"/>
      <c r="K59" s="38"/>
      <c r="L59" s="38">
        <v>8632</v>
      </c>
      <c r="M59" s="39" t="s">
        <v>141</v>
      </c>
      <c r="N59" s="39" t="s">
        <v>142</v>
      </c>
      <c r="O59" s="39" t="s">
        <v>143</v>
      </c>
    </row>
    <row r="60" spans="1:16" s="6" customFormat="1" ht="14.25" x14ac:dyDescent="0.2">
      <c r="A60" s="54" t="s">
        <v>88</v>
      </c>
      <c r="B60" s="55"/>
      <c r="C60" s="55"/>
      <c r="D60" s="55"/>
      <c r="E60" s="55"/>
      <c r="F60" s="55"/>
      <c r="G60" s="38"/>
      <c r="H60" s="38"/>
      <c r="I60" s="38"/>
      <c r="J60" s="38"/>
      <c r="K60" s="38"/>
      <c r="L60" s="38"/>
      <c r="M60" s="38"/>
      <c r="N60" s="38"/>
      <c r="O60" s="38"/>
    </row>
    <row r="61" spans="1:16" s="6" customFormat="1" ht="14.25" x14ac:dyDescent="0.2">
      <c r="A61" s="54" t="s">
        <v>89</v>
      </c>
      <c r="B61" s="55"/>
      <c r="C61" s="55"/>
      <c r="D61" s="55"/>
      <c r="E61" s="55"/>
      <c r="F61" s="55"/>
      <c r="G61" s="38">
        <v>133</v>
      </c>
      <c r="H61" s="38"/>
      <c r="I61" s="38"/>
      <c r="J61" s="38"/>
      <c r="K61" s="38"/>
      <c r="L61" s="38">
        <v>2416</v>
      </c>
      <c r="M61" s="38"/>
      <c r="N61" s="38"/>
      <c r="O61" s="38"/>
    </row>
    <row r="62" spans="1:16" s="6" customFormat="1" ht="14.25" x14ac:dyDescent="0.2">
      <c r="A62" s="54" t="s">
        <v>90</v>
      </c>
      <c r="B62" s="55"/>
      <c r="C62" s="55"/>
      <c r="D62" s="55"/>
      <c r="E62" s="55"/>
      <c r="F62" s="55"/>
      <c r="G62" s="38">
        <v>944</v>
      </c>
      <c r="H62" s="38"/>
      <c r="I62" s="38"/>
      <c r="J62" s="38"/>
      <c r="K62" s="38"/>
      <c r="L62" s="38">
        <v>6170</v>
      </c>
      <c r="M62" s="38"/>
      <c r="N62" s="38"/>
      <c r="O62" s="38"/>
    </row>
    <row r="63" spans="1:16" s="6" customFormat="1" ht="14.25" x14ac:dyDescent="0.2">
      <c r="A63" s="54" t="s">
        <v>91</v>
      </c>
      <c r="B63" s="55"/>
      <c r="C63" s="55"/>
      <c r="D63" s="55"/>
      <c r="E63" s="55"/>
      <c r="F63" s="55"/>
      <c r="G63" s="38">
        <v>10</v>
      </c>
      <c r="H63" s="38"/>
      <c r="I63" s="38"/>
      <c r="J63" s="38"/>
      <c r="K63" s="38"/>
      <c r="L63" s="38">
        <v>46</v>
      </c>
      <c r="M63" s="38"/>
      <c r="N63" s="38"/>
      <c r="O63" s="38"/>
    </row>
    <row r="64" spans="1:16" s="6" customFormat="1" ht="14.25" x14ac:dyDescent="0.2">
      <c r="A64" s="54" t="s">
        <v>92</v>
      </c>
      <c r="B64" s="55"/>
      <c r="C64" s="55"/>
      <c r="D64" s="55"/>
      <c r="E64" s="55"/>
      <c r="F64" s="55"/>
      <c r="G64" s="38">
        <v>0</v>
      </c>
      <c r="H64" s="38"/>
      <c r="I64" s="38"/>
      <c r="J64" s="38"/>
      <c r="K64" s="38"/>
      <c r="L64" s="38">
        <v>8</v>
      </c>
      <c r="M64" s="38"/>
      <c r="N64" s="38"/>
      <c r="O64" s="38"/>
    </row>
    <row r="65" spans="1:15" s="6" customFormat="1" ht="15" x14ac:dyDescent="0.2">
      <c r="A65" s="56" t="s">
        <v>93</v>
      </c>
      <c r="B65" s="57"/>
      <c r="C65" s="57"/>
      <c r="D65" s="57"/>
      <c r="E65" s="57"/>
      <c r="F65" s="57"/>
      <c r="G65" s="50">
        <v>112</v>
      </c>
      <c r="H65" s="50"/>
      <c r="I65" s="50"/>
      <c r="J65" s="50"/>
      <c r="K65" s="50"/>
      <c r="L65" s="50">
        <v>1433</v>
      </c>
      <c r="M65" s="50"/>
      <c r="N65" s="50"/>
      <c r="O65" s="50"/>
    </row>
    <row r="66" spans="1:15" s="6" customFormat="1" ht="15" x14ac:dyDescent="0.2">
      <c r="A66" s="56" t="s">
        <v>94</v>
      </c>
      <c r="B66" s="57"/>
      <c r="C66" s="57"/>
      <c r="D66" s="57"/>
      <c r="E66" s="57"/>
      <c r="F66" s="57"/>
      <c r="G66" s="50">
        <v>88</v>
      </c>
      <c r="H66" s="50"/>
      <c r="I66" s="50"/>
      <c r="J66" s="50"/>
      <c r="K66" s="50"/>
      <c r="L66" s="50">
        <v>1446</v>
      </c>
      <c r="M66" s="50"/>
      <c r="N66" s="50"/>
      <c r="O66" s="50"/>
    </row>
    <row r="67" spans="1:15" s="6" customFormat="1" ht="15" x14ac:dyDescent="0.2">
      <c r="A67" s="56" t="s">
        <v>144</v>
      </c>
      <c r="B67" s="57"/>
      <c r="C67" s="57"/>
      <c r="D67" s="57"/>
      <c r="E67" s="57"/>
      <c r="F67" s="57"/>
      <c r="G67" s="50"/>
      <c r="H67" s="50"/>
      <c r="I67" s="50"/>
      <c r="J67" s="50"/>
      <c r="K67" s="50"/>
      <c r="L67" s="50"/>
      <c r="M67" s="50"/>
      <c r="N67" s="50"/>
      <c r="O67" s="50"/>
    </row>
    <row r="68" spans="1:15" s="6" customFormat="1" ht="28.5" x14ac:dyDescent="0.2">
      <c r="A68" s="54" t="s">
        <v>145</v>
      </c>
      <c r="B68" s="55"/>
      <c r="C68" s="55"/>
      <c r="D68" s="55"/>
      <c r="E68" s="55"/>
      <c r="F68" s="55"/>
      <c r="G68" s="38">
        <v>1197</v>
      </c>
      <c r="H68" s="38"/>
      <c r="I68" s="38"/>
      <c r="J68" s="38"/>
      <c r="K68" s="38"/>
      <c r="L68" s="38">
        <v>10273</v>
      </c>
      <c r="M68" s="38"/>
      <c r="N68" s="38"/>
      <c r="O68" s="39" t="s">
        <v>146</v>
      </c>
    </row>
    <row r="69" spans="1:15" s="6" customFormat="1" ht="14.25" x14ac:dyDescent="0.2">
      <c r="A69" s="54" t="s">
        <v>147</v>
      </c>
      <c r="B69" s="55"/>
      <c r="C69" s="55"/>
      <c r="D69" s="55"/>
      <c r="E69" s="55"/>
      <c r="F69" s="55"/>
      <c r="G69" s="38">
        <v>90</v>
      </c>
      <c r="H69" s="38"/>
      <c r="I69" s="38"/>
      <c r="J69" s="38"/>
      <c r="K69" s="38"/>
      <c r="L69" s="38">
        <v>1238</v>
      </c>
      <c r="M69" s="38"/>
      <c r="N69" s="38"/>
      <c r="O69" s="38">
        <v>3.48</v>
      </c>
    </row>
    <row r="70" spans="1:15" s="6" customFormat="1" ht="28.5" x14ac:dyDescent="0.2">
      <c r="A70" s="54" t="s">
        <v>97</v>
      </c>
      <c r="B70" s="55"/>
      <c r="C70" s="55"/>
      <c r="D70" s="55"/>
      <c r="E70" s="55"/>
      <c r="F70" s="55"/>
      <c r="G70" s="38">
        <v>1287</v>
      </c>
      <c r="H70" s="38"/>
      <c r="I70" s="38"/>
      <c r="J70" s="38"/>
      <c r="K70" s="38"/>
      <c r="L70" s="38">
        <v>11511</v>
      </c>
      <c r="M70" s="38"/>
      <c r="N70" s="38"/>
      <c r="O70" s="39" t="s">
        <v>143</v>
      </c>
    </row>
    <row r="71" spans="1:15" s="6" customFormat="1" ht="30" x14ac:dyDescent="0.2">
      <c r="A71" s="58" t="s">
        <v>148</v>
      </c>
      <c r="B71" s="59"/>
      <c r="C71" s="59"/>
      <c r="D71" s="59"/>
      <c r="E71" s="59"/>
      <c r="F71" s="59"/>
      <c r="G71" s="52">
        <v>1287</v>
      </c>
      <c r="H71" s="52"/>
      <c r="I71" s="52"/>
      <c r="J71" s="52"/>
      <c r="K71" s="52"/>
      <c r="L71" s="52">
        <v>11511</v>
      </c>
      <c r="M71" s="52"/>
      <c r="N71" s="52"/>
      <c r="O71" s="53" t="s">
        <v>143</v>
      </c>
    </row>
    <row r="72" spans="1:15" s="6" customFormat="1" ht="28.5" x14ac:dyDescent="0.2">
      <c r="A72" s="54" t="s">
        <v>149</v>
      </c>
      <c r="B72" s="55"/>
      <c r="C72" s="55"/>
      <c r="D72" s="55"/>
      <c r="E72" s="55"/>
      <c r="F72" s="55"/>
      <c r="G72" s="38">
        <v>3834</v>
      </c>
      <c r="H72" s="39" t="s">
        <v>150</v>
      </c>
      <c r="I72" s="39" t="s">
        <v>151</v>
      </c>
      <c r="J72" s="38"/>
      <c r="K72" s="38"/>
      <c r="L72" s="38">
        <v>29565</v>
      </c>
      <c r="M72" s="39" t="s">
        <v>152</v>
      </c>
      <c r="N72" s="39" t="s">
        <v>153</v>
      </c>
      <c r="O72" s="39" t="s">
        <v>154</v>
      </c>
    </row>
    <row r="73" spans="1:15" s="6" customFormat="1" ht="14.25" x14ac:dyDescent="0.2">
      <c r="A73" s="54" t="s">
        <v>88</v>
      </c>
      <c r="B73" s="55"/>
      <c r="C73" s="55"/>
      <c r="D73" s="55"/>
      <c r="E73" s="55"/>
      <c r="F73" s="55"/>
      <c r="G73" s="38"/>
      <c r="H73" s="38"/>
      <c r="I73" s="38"/>
      <c r="J73" s="38"/>
      <c r="K73" s="38"/>
      <c r="L73" s="38"/>
      <c r="M73" s="38"/>
      <c r="N73" s="38"/>
      <c r="O73" s="38"/>
    </row>
    <row r="74" spans="1:15" s="6" customFormat="1" ht="14.25" x14ac:dyDescent="0.2">
      <c r="A74" s="54" t="s">
        <v>89</v>
      </c>
      <c r="B74" s="55"/>
      <c r="C74" s="55"/>
      <c r="D74" s="55"/>
      <c r="E74" s="55"/>
      <c r="F74" s="55"/>
      <c r="G74" s="38">
        <v>188</v>
      </c>
      <c r="H74" s="38"/>
      <c r="I74" s="38"/>
      <c r="J74" s="38"/>
      <c r="K74" s="38"/>
      <c r="L74" s="38">
        <v>3428</v>
      </c>
      <c r="M74" s="38"/>
      <c r="N74" s="38"/>
      <c r="O74" s="38"/>
    </row>
    <row r="75" spans="1:15" s="6" customFormat="1" ht="14.25" x14ac:dyDescent="0.2">
      <c r="A75" s="54" t="s">
        <v>90</v>
      </c>
      <c r="B75" s="55"/>
      <c r="C75" s="55"/>
      <c r="D75" s="55"/>
      <c r="E75" s="55"/>
      <c r="F75" s="55"/>
      <c r="G75" s="38">
        <v>3614</v>
      </c>
      <c r="H75" s="38"/>
      <c r="I75" s="38"/>
      <c r="J75" s="38"/>
      <c r="K75" s="38"/>
      <c r="L75" s="38">
        <v>25954</v>
      </c>
      <c r="M75" s="38"/>
      <c r="N75" s="38"/>
      <c r="O75" s="38"/>
    </row>
    <row r="76" spans="1:15" s="6" customFormat="1" ht="14.25" x14ac:dyDescent="0.2">
      <c r="A76" s="54" t="s">
        <v>91</v>
      </c>
      <c r="B76" s="55"/>
      <c r="C76" s="55"/>
      <c r="D76" s="55"/>
      <c r="E76" s="55"/>
      <c r="F76" s="55"/>
      <c r="G76" s="38">
        <v>32</v>
      </c>
      <c r="H76" s="38"/>
      <c r="I76" s="38"/>
      <c r="J76" s="38"/>
      <c r="K76" s="38"/>
      <c r="L76" s="38">
        <v>183</v>
      </c>
      <c r="M76" s="38"/>
      <c r="N76" s="38"/>
      <c r="O76" s="38"/>
    </row>
    <row r="77" spans="1:15" s="6" customFormat="1" ht="14.25" x14ac:dyDescent="0.2">
      <c r="A77" s="54" t="s">
        <v>92</v>
      </c>
      <c r="B77" s="55"/>
      <c r="C77" s="55"/>
      <c r="D77" s="55"/>
      <c r="E77" s="55"/>
      <c r="F77" s="55"/>
      <c r="G77" s="38">
        <v>5</v>
      </c>
      <c r="H77" s="38"/>
      <c r="I77" s="38"/>
      <c r="J77" s="38"/>
      <c r="K77" s="38"/>
      <c r="L77" s="38">
        <v>103</v>
      </c>
      <c r="M77" s="38"/>
      <c r="N77" s="38"/>
      <c r="O77" s="38"/>
    </row>
    <row r="78" spans="1:15" s="6" customFormat="1" ht="15" x14ac:dyDescent="0.2">
      <c r="A78" s="56" t="s">
        <v>93</v>
      </c>
      <c r="B78" s="57"/>
      <c r="C78" s="57"/>
      <c r="D78" s="57"/>
      <c r="E78" s="57"/>
      <c r="F78" s="57"/>
      <c r="G78" s="50">
        <v>176</v>
      </c>
      <c r="H78" s="50"/>
      <c r="I78" s="50"/>
      <c r="J78" s="50"/>
      <c r="K78" s="50"/>
      <c r="L78" s="50">
        <v>2252</v>
      </c>
      <c r="M78" s="50"/>
      <c r="N78" s="50"/>
      <c r="O78" s="50"/>
    </row>
    <row r="79" spans="1:15" s="6" customFormat="1" ht="15" x14ac:dyDescent="0.2">
      <c r="A79" s="56" t="s">
        <v>94</v>
      </c>
      <c r="B79" s="57"/>
      <c r="C79" s="57"/>
      <c r="D79" s="57"/>
      <c r="E79" s="57"/>
      <c r="F79" s="57"/>
      <c r="G79" s="50">
        <v>120</v>
      </c>
      <c r="H79" s="50"/>
      <c r="I79" s="50"/>
      <c r="J79" s="50"/>
      <c r="K79" s="50"/>
      <c r="L79" s="50">
        <v>1977</v>
      </c>
      <c r="M79" s="50"/>
      <c r="N79" s="50"/>
      <c r="O79" s="50"/>
    </row>
    <row r="80" spans="1:15" s="6" customFormat="1" ht="15" x14ac:dyDescent="0.2">
      <c r="A80" s="56" t="s">
        <v>155</v>
      </c>
      <c r="B80" s="57"/>
      <c r="C80" s="57"/>
      <c r="D80" s="57"/>
      <c r="E80" s="57"/>
      <c r="F80" s="57"/>
      <c r="G80" s="50"/>
      <c r="H80" s="50"/>
      <c r="I80" s="50"/>
      <c r="J80" s="50"/>
      <c r="K80" s="50"/>
      <c r="L80" s="50"/>
      <c r="M80" s="50"/>
      <c r="N80" s="50"/>
      <c r="O80" s="50"/>
    </row>
    <row r="81" spans="1:15" s="6" customFormat="1" ht="28.5" x14ac:dyDescent="0.2">
      <c r="A81" s="54" t="s">
        <v>96</v>
      </c>
      <c r="B81" s="55"/>
      <c r="C81" s="55"/>
      <c r="D81" s="55"/>
      <c r="E81" s="55"/>
      <c r="F81" s="55"/>
      <c r="G81" s="38">
        <v>2843</v>
      </c>
      <c r="H81" s="38"/>
      <c r="I81" s="38"/>
      <c r="J81" s="38"/>
      <c r="K81" s="38"/>
      <c r="L81" s="38">
        <v>22283</v>
      </c>
      <c r="M81" s="38"/>
      <c r="N81" s="38"/>
      <c r="O81" s="39" t="s">
        <v>87</v>
      </c>
    </row>
    <row r="82" spans="1:15" s="6" customFormat="1" ht="28.5" x14ac:dyDescent="0.2">
      <c r="A82" s="54" t="s">
        <v>145</v>
      </c>
      <c r="B82" s="55"/>
      <c r="C82" s="55"/>
      <c r="D82" s="55"/>
      <c r="E82" s="55"/>
      <c r="F82" s="55"/>
      <c r="G82" s="38">
        <v>1197</v>
      </c>
      <c r="H82" s="38"/>
      <c r="I82" s="38"/>
      <c r="J82" s="38"/>
      <c r="K82" s="38"/>
      <c r="L82" s="38">
        <v>10273</v>
      </c>
      <c r="M82" s="38"/>
      <c r="N82" s="38"/>
      <c r="O82" s="39" t="s">
        <v>146</v>
      </c>
    </row>
    <row r="83" spans="1:15" s="6" customFormat="1" ht="14.25" x14ac:dyDescent="0.2">
      <c r="A83" s="54" t="s">
        <v>147</v>
      </c>
      <c r="B83" s="55"/>
      <c r="C83" s="55"/>
      <c r="D83" s="55"/>
      <c r="E83" s="55"/>
      <c r="F83" s="55"/>
      <c r="G83" s="38">
        <v>90</v>
      </c>
      <c r="H83" s="38"/>
      <c r="I83" s="38"/>
      <c r="J83" s="38"/>
      <c r="K83" s="38"/>
      <c r="L83" s="38">
        <v>1238</v>
      </c>
      <c r="M83" s="38"/>
      <c r="N83" s="38"/>
      <c r="O83" s="38">
        <v>3.48</v>
      </c>
    </row>
    <row r="84" spans="1:15" s="6" customFormat="1" ht="28.5" x14ac:dyDescent="0.2">
      <c r="A84" s="54" t="s">
        <v>97</v>
      </c>
      <c r="B84" s="55"/>
      <c r="C84" s="55"/>
      <c r="D84" s="55"/>
      <c r="E84" s="55"/>
      <c r="F84" s="55"/>
      <c r="G84" s="38">
        <v>4130</v>
      </c>
      <c r="H84" s="38"/>
      <c r="I84" s="38"/>
      <c r="J84" s="38"/>
      <c r="K84" s="38"/>
      <c r="L84" s="38">
        <v>33794</v>
      </c>
      <c r="M84" s="38"/>
      <c r="N84" s="38"/>
      <c r="O84" s="39" t="s">
        <v>154</v>
      </c>
    </row>
    <row r="85" spans="1:15" s="6" customFormat="1" ht="30" customHeight="1" x14ac:dyDescent="0.2">
      <c r="A85" s="54" t="s">
        <v>156</v>
      </c>
      <c r="B85" s="55"/>
      <c r="C85" s="55"/>
      <c r="D85" s="55"/>
      <c r="E85" s="55"/>
      <c r="F85" s="55"/>
      <c r="G85" s="38">
        <v>738</v>
      </c>
      <c r="H85" s="38"/>
      <c r="I85" s="38"/>
      <c r="J85" s="38"/>
      <c r="K85" s="38"/>
      <c r="L85" s="38">
        <v>5343</v>
      </c>
      <c r="M85" s="38"/>
      <c r="N85" s="38"/>
      <c r="O85" s="38"/>
    </row>
    <row r="86" spans="1:15" s="6" customFormat="1" ht="30" x14ac:dyDescent="0.2">
      <c r="A86" s="56" t="s">
        <v>157</v>
      </c>
      <c r="B86" s="57"/>
      <c r="C86" s="57"/>
      <c r="D86" s="57"/>
      <c r="E86" s="57"/>
      <c r="F86" s="57"/>
      <c r="G86" s="50">
        <v>4868</v>
      </c>
      <c r="H86" s="50"/>
      <c r="I86" s="50"/>
      <c r="J86" s="50"/>
      <c r="K86" s="50"/>
      <c r="L86" s="50">
        <v>39137</v>
      </c>
      <c r="M86" s="50"/>
      <c r="N86" s="50"/>
      <c r="O86" s="51" t="s">
        <v>154</v>
      </c>
    </row>
    <row r="87" spans="1:15" s="6" customFormat="1" ht="14.25" x14ac:dyDescent="0.2">
      <c r="A87" s="25"/>
      <c r="B87" s="26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6" customFormat="1" ht="14.25" x14ac:dyDescent="0.2">
      <c r="A88" s="25"/>
      <c r="B88" s="26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s="6" customFormat="1" ht="14.25" x14ac:dyDescent="0.2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s="8" customFormat="1" ht="14.2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4.25" x14ac:dyDescent="0.2">
      <c r="A91" s="31" t="s">
        <v>38</v>
      </c>
      <c r="B91" s="9"/>
      <c r="C91" s="9"/>
      <c r="D91" s="32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4.2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4.25" x14ac:dyDescent="0.2">
      <c r="A93" s="31" t="s">
        <v>39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</sheetData>
  <mergeCells count="71"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  <mergeCell ref="A26:O26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O4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85:F85"/>
    <mergeCell ref="A86:F86"/>
    <mergeCell ref="A80:F80"/>
    <mergeCell ref="A81:F81"/>
    <mergeCell ref="A82:F82"/>
    <mergeCell ref="A83:F83"/>
    <mergeCell ref="A84:F84"/>
  </mergeCells>
  <phoneticPr fontId="0" type="noConversion"/>
  <pageMargins left="0.25" right="0.25" top="0.49" bottom="0.4" header="0.3" footer="0.2"/>
  <pageSetup paperSize="9" scale="74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12.03.2008</cp:keywords>
  <cp:lastModifiedBy>SM</cp:lastModifiedBy>
  <cp:lastPrinted>2019-05-27T06:54:42Z</cp:lastPrinted>
  <dcterms:created xsi:type="dcterms:W3CDTF">2003-01-28T12:33:10Z</dcterms:created>
  <dcterms:modified xsi:type="dcterms:W3CDTF">2019-07-03T13:25:12Z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